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2120" windowHeight="8445" activeTab="4"/>
  </bookViews>
  <sheets>
    <sheet name="4.IS " sheetId="1" r:id="rId1"/>
    <sheet name="4.BS " sheetId="2" r:id="rId2"/>
    <sheet name="4.Equity" sheetId="3" r:id="rId3"/>
    <sheet name="4.Cashflow" sheetId="4" r:id="rId4"/>
    <sheet name="4.Notes KLSE "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BC">#REF!</definedName>
    <definedName name="ammount">#REF!</definedName>
    <definedName name="bb">#REF!</definedName>
    <definedName name="HTML_CodePage" hidden="1">1252</definedName>
    <definedName name="HTML_Control" localSheetId="1" hidden="1">{"'Sheet1'!$E$5"}</definedName>
    <definedName name="HTML_Control" localSheetId="3" hidden="1">{"'Sheet1'!$E$5"}</definedName>
    <definedName name="HTML_Control" localSheetId="2" hidden="1">{"'Sheet1'!$E$5"}</definedName>
    <definedName name="HTML_Control" localSheetId="0" hidden="1">{"'Sheet1'!$E$5"}</definedName>
    <definedName name="HTML_Control" localSheetId="4" hidden="1">{"'Sheet1'!$E$5"}</definedName>
    <definedName name="HTML_Control" hidden="1">{"'Sheet1'!$E$5"}</definedName>
    <definedName name="HTML_Description" hidden="1">""</definedName>
    <definedName name="HTML_Email" hidden="1">""</definedName>
    <definedName name="HTML_Header" hidden="1">"Sheet1"</definedName>
    <definedName name="HTML_LastUpdate" hidden="1">"11/29/99"</definedName>
    <definedName name="HTML_LineAfter" hidden="1">FALSE</definedName>
    <definedName name="HTML_LineBefore" hidden="1">FALSE</definedName>
    <definedName name="HTML_Name" hidden="1">"Goodway Rubber (M) S/B"</definedName>
    <definedName name="HTML_OBDlg2" hidden="1">TRUE</definedName>
    <definedName name="HTML_OBDlg4" hidden="1">TRUE</definedName>
    <definedName name="HTML_OS" hidden="1">0</definedName>
    <definedName name="HTML_PathFile" hidden="1">"C:\My Documents\MyHTML.htmletter head"</definedName>
    <definedName name="HTML_Title" hidden="1">"MACHINE DEVELOP-1"</definedName>
    <definedName name="m">#REF!</definedName>
    <definedName name="NETT_PROFIT_BEFORE_TAX">'[3]revised'!$A$383</definedName>
    <definedName name="_xlnm.Print_Area" localSheetId="1">'4.BS '!$A$1:$E$59</definedName>
    <definedName name="_xlnm.Print_Area" localSheetId="3">'4.Cashflow'!$A$1:$E$63</definedName>
    <definedName name="_xlnm.Print_Area" localSheetId="2">'4.Equity'!$A$1:$I$53</definedName>
    <definedName name="_xlnm.Print_Area" localSheetId="0">'4.IS '!$A$1:$I$53</definedName>
    <definedName name="_xlnm.Print_Area" localSheetId="4">'4.Notes KLSE '!$A$1:$H$364</definedName>
    <definedName name="sOTK">#REF!</definedName>
    <definedName name="stock">#REF!</definedName>
    <definedName name="y" localSheetId="1" hidden="1">{"'Sheet1'!$E$5"}</definedName>
    <definedName name="y" localSheetId="3" hidden="1">{"'Sheet1'!$E$5"}</definedName>
    <definedName name="y" localSheetId="2" hidden="1">{"'Sheet1'!$E$5"}</definedName>
    <definedName name="y" localSheetId="0" hidden="1">{"'Sheet1'!$E$5"}</definedName>
    <definedName name="y" localSheetId="4" hidden="1">{"'Sheet1'!$E$5"}</definedName>
    <definedName name="y" hidden="1">{"'Sheet1'!$E$5"}</definedName>
  </definedNames>
  <calcPr fullCalcOnLoad="1"/>
</workbook>
</file>

<file path=xl/sharedStrings.xml><?xml version="1.0" encoding="utf-8"?>
<sst xmlns="http://schemas.openxmlformats.org/spreadsheetml/2006/main" count="369" uniqueCount="247">
  <si>
    <t>Cash and cash equivalents</t>
  </si>
  <si>
    <t>Current liabilities</t>
  </si>
  <si>
    <t>Taxation</t>
  </si>
  <si>
    <t>Tax recoverable</t>
  </si>
  <si>
    <t>Seasonality or Cyclical</t>
  </si>
  <si>
    <t xml:space="preserve">  translation of foreign subsidiary</t>
  </si>
  <si>
    <t>Adjustments for :</t>
  </si>
  <si>
    <t xml:space="preserve">Operating profit before working capital changes </t>
  </si>
  <si>
    <t>Taxation paid</t>
  </si>
  <si>
    <t xml:space="preserve">Purchase of property, plant and equipment </t>
  </si>
  <si>
    <t>Cash and cash equivalents at beginning of period</t>
  </si>
  <si>
    <t>Cash and cash equivalents at end of period</t>
  </si>
  <si>
    <t>Interest received</t>
  </si>
  <si>
    <t xml:space="preserve">Proceeds from disposal of property, plant and equipment </t>
  </si>
  <si>
    <t>Exchange differences on</t>
  </si>
  <si>
    <t>Net loss recognized in equity</t>
  </si>
  <si>
    <t>Net cash flow used in operating activities</t>
  </si>
  <si>
    <t>Cash used in operations</t>
  </si>
  <si>
    <t>ended 31.12.05</t>
  </si>
  <si>
    <t>Corporate guarantee for credit facilities granted to subsidiaries</t>
  </si>
  <si>
    <t xml:space="preserve">    - Authorised but not contracted for</t>
  </si>
  <si>
    <t>Intangible Assets</t>
  </si>
  <si>
    <t>adjustment</t>
  </si>
  <si>
    <t>CONDENSED CONSOLIDATED INCOME STATEMENTS</t>
  </si>
  <si>
    <t>(The figures have not been audited)</t>
  </si>
  <si>
    <t>Individual Quarter</t>
  </si>
  <si>
    <t>Cumulative Quarter</t>
  </si>
  <si>
    <t>Preceding Year</t>
  </si>
  <si>
    <t>Current Year</t>
  </si>
  <si>
    <t>Corresponding</t>
  </si>
  <si>
    <t>Quarter</t>
  </si>
  <si>
    <t>Gross profit</t>
  </si>
  <si>
    <t>Operating expenses</t>
  </si>
  <si>
    <t>Finance cost</t>
  </si>
  <si>
    <t>Profit for the period</t>
  </si>
  <si>
    <t>Valuation of Property, Plant and Equipment</t>
  </si>
  <si>
    <t>Subsequent Events</t>
  </si>
  <si>
    <t>FOR THE FINANCIAL YEAR ENDED 31 MARCH 2006</t>
  </si>
  <si>
    <t>Minority</t>
  </si>
  <si>
    <t>Attributable to equity holders of the parent</t>
  </si>
  <si>
    <t>equity</t>
  </si>
  <si>
    <t>Sub-total</t>
  </si>
  <si>
    <t>Balance as at 1 January 2006</t>
  </si>
  <si>
    <t>Changes in equity for the 1st quarter ended 31 March 2006</t>
  </si>
  <si>
    <t xml:space="preserve">Total recognised income and expense for the </t>
  </si>
  <si>
    <t xml:space="preserve">  period</t>
  </si>
  <si>
    <t>Balance as at 31 March 2006</t>
  </si>
  <si>
    <t>Changes in equity for the 1st quarter ended 31 March 2005</t>
  </si>
  <si>
    <t>Balance as at 31 March 2005</t>
  </si>
  <si>
    <t>As at 31.3.06</t>
  </si>
  <si>
    <t>31.3.06</t>
  </si>
  <si>
    <t>ended 31.3.06</t>
  </si>
  <si>
    <t>The Group borrowings as at 31 March 2006 were as follows :-</t>
  </si>
  <si>
    <t>Deposits paid</t>
  </si>
  <si>
    <t>(i) Property, plant and equipment</t>
  </si>
  <si>
    <t>Audited</t>
  </si>
  <si>
    <t xml:space="preserve"> - Foreign currency (AUD)</t>
  </si>
  <si>
    <t>Others</t>
  </si>
  <si>
    <t>Interest</t>
  </si>
  <si>
    <t>Audit Report Of Preceding Annual Financial Statements</t>
  </si>
  <si>
    <t>A3.</t>
  </si>
  <si>
    <t>A4.</t>
  </si>
  <si>
    <t>Unusual Items</t>
  </si>
  <si>
    <t>A5.</t>
  </si>
  <si>
    <t>Changes In Estimates</t>
  </si>
  <si>
    <t>A6.</t>
  </si>
  <si>
    <t>Debt And Equity Securities</t>
  </si>
  <si>
    <t>A7.</t>
  </si>
  <si>
    <t>Dividend Paid</t>
  </si>
  <si>
    <t>A8.</t>
  </si>
  <si>
    <t>Segment Reporting</t>
  </si>
  <si>
    <t>Rubber</t>
  </si>
  <si>
    <t>A9.</t>
  </si>
  <si>
    <t>A10.</t>
  </si>
  <si>
    <t>A11.</t>
  </si>
  <si>
    <t>Deferred tax assets</t>
  </si>
  <si>
    <t>A12.</t>
  </si>
  <si>
    <t>A13.</t>
  </si>
  <si>
    <t>B.</t>
  </si>
  <si>
    <t>Translation</t>
  </si>
  <si>
    <t>Net cash flow generated from financing activities</t>
  </si>
  <si>
    <t>Interest Income</t>
  </si>
  <si>
    <t>BURSA MALAYSIA SECURITIES BERHAD LISTING REQUIREMENTS</t>
  </si>
  <si>
    <t>B1.</t>
  </si>
  <si>
    <t>B2.</t>
  </si>
  <si>
    <t>Short term borrowings</t>
  </si>
  <si>
    <t>Long term borrowings</t>
  </si>
  <si>
    <t>CONDENSED CONSOLIDATED STATEMENT OF CHANGES IN EQUITY</t>
  </si>
  <si>
    <t>Share</t>
  </si>
  <si>
    <t>Capital</t>
  </si>
  <si>
    <t>Cumulative</t>
  </si>
  <si>
    <t>Current Quarter</t>
  </si>
  <si>
    <t>Quarter ended</t>
  </si>
  <si>
    <t>Minority shareholders' interest</t>
  </si>
  <si>
    <t>Total Equity</t>
  </si>
  <si>
    <t>Non-Current liabilities</t>
  </si>
  <si>
    <t>Total non-current liabilities</t>
  </si>
  <si>
    <t>Net increase/(decrease) in cash and cash equivalents</t>
  </si>
  <si>
    <t>Profit attributable to the shareholders of the Company (RM'000)</t>
  </si>
  <si>
    <t xml:space="preserve">RM'000 </t>
  </si>
  <si>
    <t>Total taxation</t>
  </si>
  <si>
    <t>Contingent Liabilities and Contingent Assets</t>
  </si>
  <si>
    <t>Capital Commitments</t>
  </si>
  <si>
    <t>Based on results for the period</t>
  </si>
  <si>
    <t xml:space="preserve"> - MUNIF (RM)</t>
  </si>
  <si>
    <t>ended</t>
  </si>
  <si>
    <t>Earnings per share (sen)</t>
  </si>
  <si>
    <t>Premium</t>
  </si>
  <si>
    <t>Property, plant and equipment</t>
  </si>
  <si>
    <t>Current assets</t>
  </si>
  <si>
    <t>Inventories</t>
  </si>
  <si>
    <t>Diluted earnings per share (sen)</t>
  </si>
  <si>
    <t>As At</t>
  </si>
  <si>
    <t>As At End</t>
  </si>
  <si>
    <t>Period-to-date</t>
  </si>
  <si>
    <t xml:space="preserve">    - Contracted and balance unpaid</t>
  </si>
  <si>
    <t>Corporate loan drawdown</t>
  </si>
  <si>
    <t>Restated balance as at 1 January 2005</t>
  </si>
  <si>
    <t>Net Profit for the period</t>
  </si>
  <si>
    <t>EXPLANATORY NOTES TO THE INTERIM FINANCIAL REPORT - FRS 134</t>
  </si>
  <si>
    <t>Preceding Quarter</t>
  </si>
  <si>
    <t>Share Capital</t>
  </si>
  <si>
    <t>Segmental information is presented in respect of the Group's business segments:-</t>
  </si>
  <si>
    <t>Comparison Of The Current Quarter Results Against Preceding Quarter</t>
  </si>
  <si>
    <t>B3.</t>
  </si>
  <si>
    <t>B4.</t>
  </si>
  <si>
    <t>Profit forecast</t>
  </si>
  <si>
    <t>B5.</t>
  </si>
  <si>
    <t>Taxation Charge</t>
  </si>
  <si>
    <t>The taxation comprises the following :</t>
  </si>
  <si>
    <t>B6.</t>
  </si>
  <si>
    <t>B7.</t>
  </si>
  <si>
    <t>B8.</t>
  </si>
  <si>
    <t>B9.</t>
  </si>
  <si>
    <t>Group Borrowings</t>
  </si>
  <si>
    <t>B10.</t>
  </si>
  <si>
    <t>A1.</t>
  </si>
  <si>
    <t>Basis Of Preparation</t>
  </si>
  <si>
    <t>A2.</t>
  </si>
  <si>
    <t>Performance Review</t>
  </si>
  <si>
    <t>Quoted Securities</t>
  </si>
  <si>
    <t>Cash and bank balances</t>
  </si>
  <si>
    <t>Other operating income</t>
  </si>
  <si>
    <t>CONDENSED CONSOLIDATED CASH FLOW STATEMENTS</t>
  </si>
  <si>
    <t>Changes in the Composition of the Group</t>
  </si>
  <si>
    <t>Prospects</t>
  </si>
  <si>
    <t>B11.</t>
  </si>
  <si>
    <t>B12.</t>
  </si>
  <si>
    <t>Proposed Dividend</t>
  </si>
  <si>
    <t>B13.</t>
  </si>
  <si>
    <t>Earnings Per Share (EPS)</t>
  </si>
  <si>
    <t>Basic EPS</t>
  </si>
  <si>
    <t>Weighted average number of shares ('000)</t>
  </si>
  <si>
    <t>Basic Earnings Per Share (sen)</t>
  </si>
  <si>
    <t>Diluted EPS</t>
  </si>
  <si>
    <t>31.12.05</t>
  </si>
  <si>
    <t>Contingent Liabilities</t>
  </si>
  <si>
    <t>Minority interest</t>
  </si>
  <si>
    <t>31.3.05</t>
  </si>
  <si>
    <t>Unquoted Investments and/or Properties</t>
  </si>
  <si>
    <t>Corporate Proposal</t>
  </si>
  <si>
    <t>As at</t>
  </si>
  <si>
    <t>Secured</t>
  </si>
  <si>
    <t>Unsecured</t>
  </si>
  <si>
    <t xml:space="preserve"> - Local currency (RM)</t>
  </si>
  <si>
    <t>GOODWAY INTEGRATED INDUSTRIES BERHAD</t>
  </si>
  <si>
    <t>(Company No. 618972-T)</t>
  </si>
  <si>
    <t>N/A</t>
  </si>
  <si>
    <t>Total</t>
  </si>
  <si>
    <t>RM'000</t>
  </si>
  <si>
    <t>31.03.06</t>
  </si>
  <si>
    <t>31.03.05</t>
  </si>
  <si>
    <t>FOR THE FIRST QUARTER ENDED 31 MARCH 2006</t>
  </si>
  <si>
    <t>Reserve</t>
  </si>
  <si>
    <t>Bank Overdraft</t>
  </si>
  <si>
    <t>Cost of sales</t>
  </si>
  <si>
    <t>ASSETS</t>
  </si>
  <si>
    <t>Non-current assets</t>
  </si>
  <si>
    <t>TOTAL ASSETS</t>
  </si>
  <si>
    <t>EQUITY AND LIABILITIES</t>
  </si>
  <si>
    <t>Equity attributable to equity holders of the parent</t>
  </si>
  <si>
    <t>Total current liabilities</t>
  </si>
  <si>
    <t>Total liabilities</t>
  </si>
  <si>
    <t>TOTAL EQUITY AND LIABILITIES</t>
  </si>
  <si>
    <t>Attributable to:</t>
  </si>
  <si>
    <t>Equity holders of the parent</t>
  </si>
  <si>
    <t>Deferred tax liabilities</t>
  </si>
  <si>
    <t>Cash and cash equivalents comprises of</t>
  </si>
  <si>
    <t>Exchange differences on translation of the financial statements of</t>
  </si>
  <si>
    <t>foreign subsidiary</t>
  </si>
  <si>
    <t>Minority Interest</t>
  </si>
  <si>
    <t>Receivables</t>
  </si>
  <si>
    <t>Net cash flow used in investing activities</t>
  </si>
  <si>
    <t>CONDENSED CONSOLIDATED  BALANCE SHEETS AS AT 31 MARCH 2006</t>
  </si>
  <si>
    <t>Cash flows from investing activities</t>
  </si>
  <si>
    <t>Cash flows from financing activities</t>
  </si>
  <si>
    <t>Retained</t>
  </si>
  <si>
    <t>Payables</t>
  </si>
  <si>
    <t xml:space="preserve"> - IMTN (RM)</t>
  </si>
  <si>
    <t>Off Balance Sheet Financial Instruments</t>
  </si>
  <si>
    <t>Forward foreign exchange contracts</t>
  </si>
  <si>
    <t>Material litigation</t>
  </si>
  <si>
    <t>31 December 05</t>
  </si>
  <si>
    <t>as previously reported</t>
  </si>
  <si>
    <t>Reclassification</t>
  </si>
  <si>
    <t>restated</t>
  </si>
  <si>
    <t>Increase/Decrease in working capital</t>
  </si>
  <si>
    <t xml:space="preserve">Inventories </t>
  </si>
  <si>
    <t>Repayment of hire purchase creditors</t>
  </si>
  <si>
    <t>Proceeds/(Repayment) of borrowings</t>
  </si>
  <si>
    <t>Balance as at 1 January 2005</t>
  </si>
  <si>
    <t>Retreading</t>
  </si>
  <si>
    <t>Consolidation</t>
  </si>
  <si>
    <t>compound</t>
  </si>
  <si>
    <t>services</t>
  </si>
  <si>
    <t>Revenue from external customers</t>
  </si>
  <si>
    <t>Inter-segment revenue</t>
  </si>
  <si>
    <t>Total revenue</t>
  </si>
  <si>
    <t>Segment results</t>
  </si>
  <si>
    <t>Non-cash items adjustments</t>
  </si>
  <si>
    <t>Cash flows from operating activities</t>
  </si>
  <si>
    <t>Profit before taxation</t>
  </si>
  <si>
    <t>Interest paid</t>
  </si>
  <si>
    <t>Profit After Tax and Minority Interest</t>
  </si>
  <si>
    <t>Net Assets per share (RM)</t>
  </si>
  <si>
    <t>Reserves</t>
  </si>
  <si>
    <t>Deferred taxation</t>
  </si>
  <si>
    <t>Revenue</t>
  </si>
  <si>
    <t>Ended</t>
  </si>
  <si>
    <t>A.</t>
  </si>
  <si>
    <t>Non Distributable</t>
  </si>
  <si>
    <t>Distributable</t>
  </si>
  <si>
    <t>Not applicable.</t>
  </si>
  <si>
    <t xml:space="preserve"> Prepaid interest in leased land </t>
  </si>
  <si>
    <t>Change of accounting policies in consistent with provision in FRS 3</t>
  </si>
  <si>
    <t xml:space="preserve">  Recognition of negative goodwill directly to income statements </t>
  </si>
  <si>
    <t>A14.</t>
  </si>
  <si>
    <t>Share of results of associate</t>
  </si>
  <si>
    <t>of Current</t>
  </si>
  <si>
    <t>Profit before tax</t>
  </si>
  <si>
    <t>Profit</t>
  </si>
  <si>
    <t>Changes in Accounting Policies</t>
  </si>
  <si>
    <t>(a) FRS 101: Presentation of Financial Statements</t>
  </si>
  <si>
    <t>(b) FRS 3: Business Combinations, FRS 136: Impairment of Assets and FRS 138: Intangible Assets</t>
  </si>
  <si>
    <t>(c) FRS 117: Leases</t>
  </si>
  <si>
    <t xml:space="preserve">Prepaid interest in leased land </t>
  </si>
  <si>
    <t>Taxation- current year</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</si>
</sst>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0.00_);[Red]\(0.00\)"/>
    <numFmt numFmtId="167" formatCode="_(* #,##0_);_(* \(#,##0\);_(* &quot;-&quot;??_);_(@_)"/>
    <numFmt numFmtId="168" formatCode="#,##0.000_);\(#,##0.000\)"/>
    <numFmt numFmtId="169" formatCode="0.0%"/>
    <numFmt numFmtId="170" formatCode="0.0000"/>
    <numFmt numFmtId="171" formatCode="0.000"/>
    <numFmt numFmtId="172" formatCode="_(* #,##0.0000_);_(* \(#,##0.0000\);_(* &quot;-&quot;??_);_(@_)"/>
    <numFmt numFmtId="173" formatCode="#,##0.000;\-#,##0.000"/>
    <numFmt numFmtId="174" formatCode="_-* #,##0_-;\-* #,##0_-;_-* &quot;-&quot;??_-;_-@_-"/>
    <numFmt numFmtId="175" formatCode="#,##0.00_ ;\-#,##0.00\ "/>
    <numFmt numFmtId="176" formatCode="#,##0.0000;\-#,##0.0000"/>
    <numFmt numFmtId="177" formatCode="#,##0.0000_);\(#,##0.0000\)"/>
    <numFmt numFmtId="178" formatCode="_(* #,##0.00_);_(* \(#,##0.00\);_(* &quot;-&quot;_);_(@_)"/>
    <numFmt numFmtId="179" formatCode="0.0"/>
    <numFmt numFmtId="180" formatCode="#,##0.0"/>
    <numFmt numFmtId="181" formatCode="[$-409]dd\-mmm\-yy;@"/>
    <numFmt numFmtId="182" formatCode="_(* #,##0.0_);_(* \(#,##0.0\);_(* &quot;-&quot;??_);_(@_)"/>
    <numFmt numFmtId="183" formatCode="#,##0.00000"/>
    <numFmt numFmtId="184" formatCode="#,##0.0_);\(#,##0.0\)"/>
    <numFmt numFmtId="185" formatCode="#,##0.00000_);\(#,##0.00000\)"/>
    <numFmt numFmtId="186" formatCode="#,##0.0000"/>
    <numFmt numFmtId="187" formatCode="#,##0.000000_);\(#,##0.000000\)"/>
    <numFmt numFmtId="188" formatCode="#,##0.00000;\-#,##0.00000"/>
    <numFmt numFmtId="189" formatCode="0.00000"/>
    <numFmt numFmtId="190" formatCode="#,##0.00;\(#,##0.00\)"/>
    <numFmt numFmtId="191" formatCode="_(* #,##0_);_(* \(#,##0\);_(* &quot;-&quot;?_);_(@_)"/>
    <numFmt numFmtId="192" formatCode="mmm\-yyyy"/>
    <numFmt numFmtId="193" formatCode="#,##0.000;[Red]\-#,##0.000"/>
    <numFmt numFmtId="194" formatCode="#,##0.0000;[Red]\-#,##0.0000"/>
    <numFmt numFmtId="195" formatCode="#,##0;[Red]\(#,##0\)"/>
    <numFmt numFmtId="196" formatCode="#,##0.000_);[Red]\(#,##0.000\)"/>
    <numFmt numFmtId="197" formatCode="#,##0.0_);[Red]\(#,##0.0\)"/>
    <numFmt numFmtId="198" formatCode="_(* #,##0.000_);_(* \(#,##0.000\);_(* &quot;-&quot;??_);_(@_)"/>
    <numFmt numFmtId="199" formatCode="_-* #,##0.0000_-;\-* #,##0.0000_-;_-* &quot;-&quot;??_-;_-@_-"/>
    <numFmt numFmtId="200" formatCode="_(* #,##0.000_);_(* \(#,##0.000\);_(* &quot;-&quot;_);_(@_)"/>
    <numFmt numFmtId="201" formatCode="#,##0_ ;\-#,##0\ "/>
    <numFmt numFmtId="202" formatCode="#,##0;\(#,##0\)"/>
    <numFmt numFmtId="203" formatCode="#,_);\(#,\)"/>
    <numFmt numFmtId="204" formatCode="0,000"/>
    <numFmt numFmtId="205" formatCode="#\ ??/1000"/>
    <numFmt numFmtId="206" formatCode="_(* #,##0.0_);_(* \(#,##0.0\);_(* &quot;-&quot;_);_(@_)"/>
    <numFmt numFmtId="207" formatCode="_(* #,##0.00000_);_(* \(#,##0.00000\);_(* &quot;-&quot;??_);_(@_)"/>
    <numFmt numFmtId="208" formatCode="dd/mm/yy;@"/>
    <numFmt numFmtId="209" formatCode="#,##0.0;\-#,##0.0"/>
    <numFmt numFmtId="210" formatCode="#,##0.0000_);[Red]\(#,##0.0000\)"/>
    <numFmt numFmtId="211" formatCode="_ * #,##0.00_ ;_ * \-#,##0.00_ ;_ * &quot;-&quot;??_ ;_ @_ "/>
    <numFmt numFmtId="212" formatCode="&quot;Yes&quot;;&quot;Yes&quot;;&quot;No&quot;"/>
    <numFmt numFmtId="213" formatCode="&quot;True&quot;;&quot;True&quot;;&quot;False&quot;"/>
    <numFmt numFmtId="214" formatCode="&quot;On&quot;;&quot;On&quot;;&quot;Off&quot;"/>
    <numFmt numFmtId="215" formatCode="[$€-2]\ #,##0.00_);[Red]\([$€-2]\ #,##0.00\)"/>
  </numFmts>
  <fonts count="28">
    <font>
      <sz val="10"/>
      <name val="Arial"/>
      <family val="2"/>
    </font>
    <font>
      <u val="single"/>
      <sz val="10"/>
      <color indexed="36"/>
      <name val="Arial"/>
      <family val="2"/>
    </font>
    <font>
      <u val="single"/>
      <sz val="10"/>
      <color indexed="12"/>
      <name val="Arial"/>
      <family val="2"/>
    </font>
    <font>
      <sz val="12"/>
      <name val="宋体"/>
      <family val="0"/>
    </font>
    <font>
      <sz val="8"/>
      <name val="Arial"/>
      <family val="2"/>
    </font>
    <font>
      <sz val="10"/>
      <color indexed="10"/>
      <name val="Arial"/>
      <family val="2"/>
    </font>
    <font>
      <b/>
      <sz val="11"/>
      <name val="Times New Roman"/>
      <family val="1"/>
    </font>
    <font>
      <sz val="10"/>
      <name val="Times New Roman"/>
      <family val="1"/>
    </font>
    <font>
      <b/>
      <u val="single"/>
      <sz val="10"/>
      <name val="Times New Roman"/>
      <family val="1"/>
    </font>
    <font>
      <b/>
      <sz val="10"/>
      <color indexed="12"/>
      <name val="Times New Roman"/>
      <family val="1"/>
    </font>
    <font>
      <b/>
      <sz val="10"/>
      <name val="Times New Roman"/>
      <family val="1"/>
    </font>
    <font>
      <sz val="10"/>
      <color indexed="12"/>
      <name val="Times New Roman"/>
      <family val="1"/>
    </font>
    <font>
      <sz val="10"/>
      <color indexed="10"/>
      <name val="Times New Roman"/>
      <family val="1"/>
    </font>
    <font>
      <sz val="11"/>
      <name val="Times New Roman"/>
      <family val="1"/>
    </font>
    <font>
      <b/>
      <sz val="10"/>
      <color indexed="10"/>
      <name val="Times New Roman"/>
      <family val="1"/>
    </font>
    <font>
      <sz val="10"/>
      <color indexed="18"/>
      <name val="Arial"/>
      <family val="2"/>
    </font>
    <font>
      <b/>
      <sz val="8"/>
      <name val="Times New Roman"/>
      <family val="1"/>
    </font>
    <font>
      <sz val="9"/>
      <name val="Times New Roman"/>
      <family val="1"/>
    </font>
    <font>
      <sz val="10"/>
      <color indexed="9"/>
      <name val="Times New Roman"/>
      <family val="1"/>
    </font>
    <font>
      <i/>
      <sz val="10"/>
      <name val="Times New Roman"/>
      <family val="1"/>
    </font>
    <font>
      <sz val="10"/>
      <color indexed="8"/>
      <name val="Times New Roman"/>
      <family val="1"/>
    </font>
    <font>
      <sz val="11"/>
      <name val="Arial"/>
      <family val="0"/>
    </font>
    <font>
      <u val="single"/>
      <sz val="11"/>
      <name val="Times New Roman"/>
      <family val="1"/>
    </font>
    <font>
      <i/>
      <sz val="11"/>
      <name val="Times New Roman"/>
      <family val="1"/>
    </font>
    <font>
      <sz val="11"/>
      <color indexed="10"/>
      <name val="Times New Roman"/>
      <family val="1"/>
    </font>
    <font>
      <b/>
      <u val="single"/>
      <sz val="11"/>
      <name val="Times New Roman"/>
      <family val="1"/>
    </font>
    <font>
      <b/>
      <sz val="11"/>
      <color indexed="10"/>
      <name val="Times New Roman"/>
      <family val="1"/>
    </font>
    <font>
      <sz val="11"/>
      <color indexed="8"/>
      <name val="Times New Roman"/>
      <family val="1"/>
    </font>
  </fonts>
  <fills count="2">
    <fill>
      <patternFill/>
    </fill>
    <fill>
      <patternFill patternType="gray125"/>
    </fill>
  </fills>
  <borders count="19">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0" fillId="0" borderId="0" applyBorder="0">
      <alignment/>
      <protection/>
    </xf>
    <xf numFmtId="211" fontId="3" fillId="0" borderId="0" applyFont="0" applyFill="0" applyBorder="0" applyAlignment="0" applyProtection="0"/>
    <xf numFmtId="0" fontId="0" fillId="0" borderId="0">
      <alignment/>
      <protection/>
    </xf>
  </cellStyleXfs>
  <cellXfs count="194">
    <xf numFmtId="0" fontId="0" fillId="0" borderId="0" xfId="0" applyAlignment="1">
      <alignment/>
    </xf>
    <xf numFmtId="0" fontId="5" fillId="0" borderId="0" xfId="0" applyFont="1" applyAlignment="1">
      <alignment/>
    </xf>
    <xf numFmtId="0" fontId="10" fillId="0" borderId="0" xfId="0" applyFont="1" applyAlignment="1">
      <alignment/>
    </xf>
    <xf numFmtId="0" fontId="0" fillId="0" borderId="0" xfId="0" applyFont="1" applyBorder="1" applyAlignment="1">
      <alignment/>
    </xf>
    <xf numFmtId="167" fontId="7" fillId="0" borderId="1" xfId="15" applyNumberFormat="1" applyFont="1" applyBorder="1" applyAlignment="1">
      <alignment/>
    </xf>
    <xf numFmtId="0" fontId="12" fillId="0" borderId="0" xfId="0" applyFont="1" applyAlignment="1">
      <alignment/>
    </xf>
    <xf numFmtId="0" fontId="7" fillId="0" borderId="0" xfId="15" applyNumberFormat="1" applyFont="1" applyAlignment="1">
      <alignment horizontal="left"/>
    </xf>
    <xf numFmtId="0" fontId="13" fillId="0" borderId="0" xfId="0" applyFont="1" applyAlignment="1">
      <alignment/>
    </xf>
    <xf numFmtId="0" fontId="13" fillId="0" borderId="0" xfId="0" applyFont="1" applyAlignment="1">
      <alignment horizontal="justify"/>
    </xf>
    <xf numFmtId="167" fontId="7" fillId="0" borderId="2" xfId="15" applyNumberFormat="1" applyFont="1" applyBorder="1" applyAlignment="1">
      <alignment/>
    </xf>
    <xf numFmtId="0" fontId="10" fillId="0" borderId="0" xfId="23" applyFont="1" applyAlignment="1">
      <alignment/>
      <protection/>
    </xf>
    <xf numFmtId="0" fontId="15" fillId="0" borderId="0" xfId="0" applyFont="1" applyAlignment="1">
      <alignment/>
    </xf>
    <xf numFmtId="0" fontId="7" fillId="0" borderId="0" xfId="23" applyFont="1">
      <alignment/>
      <protection/>
    </xf>
    <xf numFmtId="0" fontId="7" fillId="0" borderId="0" xfId="23" applyFont="1" applyFill="1">
      <alignment/>
      <protection/>
    </xf>
    <xf numFmtId="0" fontId="7" fillId="0" borderId="0" xfId="23" applyFont="1" applyBorder="1">
      <alignment/>
      <protection/>
    </xf>
    <xf numFmtId="0" fontId="16" fillId="0" borderId="0" xfId="23" applyFont="1" applyAlignment="1" quotePrefix="1">
      <alignment/>
      <protection/>
    </xf>
    <xf numFmtId="0" fontId="10" fillId="0" borderId="0" xfId="23" applyFont="1">
      <alignment/>
      <protection/>
    </xf>
    <xf numFmtId="0" fontId="7" fillId="0" borderId="0" xfId="23" applyFont="1" applyAlignment="1">
      <alignment horizontal="center"/>
      <protection/>
    </xf>
    <xf numFmtId="0" fontId="7" fillId="0" borderId="0" xfId="23" applyFont="1" applyAlignment="1">
      <alignment horizontal="right"/>
      <protection/>
    </xf>
    <xf numFmtId="0" fontId="7" fillId="0" borderId="0" xfId="23" applyFont="1" applyFill="1" applyAlignment="1">
      <alignment horizontal="center"/>
      <protection/>
    </xf>
    <xf numFmtId="0" fontId="17" fillId="0" borderId="0" xfId="23" applyFont="1" applyAlignment="1">
      <alignment horizontal="right"/>
      <protection/>
    </xf>
    <xf numFmtId="167" fontId="7" fillId="0" borderId="0" xfId="15" applyNumberFormat="1" applyFont="1" applyAlignment="1">
      <alignment horizontal="center"/>
    </xf>
    <xf numFmtId="167" fontId="7" fillId="0" borderId="0" xfId="15" applyNumberFormat="1" applyFont="1" applyAlignment="1">
      <alignment/>
    </xf>
    <xf numFmtId="167" fontId="7" fillId="0" borderId="0" xfId="15" applyNumberFormat="1" applyFont="1" applyFill="1" applyAlignment="1">
      <alignment/>
    </xf>
    <xf numFmtId="167" fontId="7" fillId="0" borderId="0" xfId="15" applyNumberFormat="1" applyFont="1" applyBorder="1" applyAlignment="1">
      <alignment/>
    </xf>
    <xf numFmtId="167" fontId="7" fillId="0" borderId="2" xfId="15" applyNumberFormat="1" applyFont="1" applyBorder="1" applyAlignment="1">
      <alignment horizontal="center"/>
    </xf>
    <xf numFmtId="167" fontId="7" fillId="0" borderId="0" xfId="15" applyNumberFormat="1" applyFont="1" applyFill="1" applyBorder="1" applyAlignment="1">
      <alignment/>
    </xf>
    <xf numFmtId="167" fontId="7" fillId="0" borderId="0" xfId="15" applyNumberFormat="1" applyFont="1" applyBorder="1" applyAlignment="1">
      <alignment horizontal="center"/>
    </xf>
    <xf numFmtId="167" fontId="7" fillId="0" borderId="0" xfId="15" applyNumberFormat="1" applyFont="1" applyFill="1" applyBorder="1" applyAlignment="1">
      <alignment horizontal="center"/>
    </xf>
    <xf numFmtId="167" fontId="7" fillId="0" borderId="0" xfId="15" applyNumberFormat="1" applyFont="1" applyFill="1" applyAlignment="1">
      <alignment horizontal="center"/>
    </xf>
    <xf numFmtId="167" fontId="7" fillId="0" borderId="3" xfId="15" applyNumberFormat="1" applyFont="1" applyBorder="1" applyAlignment="1">
      <alignment horizontal="center"/>
    </xf>
    <xf numFmtId="167" fontId="7" fillId="0" borderId="4" xfId="15" applyNumberFormat="1" applyFont="1" applyBorder="1" applyAlignment="1">
      <alignment/>
    </xf>
    <xf numFmtId="167" fontId="7" fillId="0" borderId="3" xfId="15" applyNumberFormat="1" applyFont="1" applyBorder="1" applyAlignment="1">
      <alignment/>
    </xf>
    <xf numFmtId="43" fontId="7" fillId="0" borderId="4" xfId="15" applyFont="1" applyFill="1" applyBorder="1" applyAlignment="1">
      <alignment/>
    </xf>
    <xf numFmtId="167" fontId="7" fillId="0" borderId="0" xfId="15" applyNumberFormat="1" applyFont="1" applyFill="1" applyAlignment="1">
      <alignment horizontal="right"/>
    </xf>
    <xf numFmtId="167" fontId="7" fillId="0" borderId="0" xfId="15" applyNumberFormat="1" applyFont="1" applyAlignment="1">
      <alignment horizontal="right"/>
    </xf>
    <xf numFmtId="43" fontId="7" fillId="0" borderId="4" xfId="15" applyFont="1" applyBorder="1" applyAlignment="1">
      <alignment horizontal="right"/>
    </xf>
    <xf numFmtId="43" fontId="7" fillId="0" borderId="0" xfId="15" applyFont="1" applyBorder="1" applyAlignment="1">
      <alignment/>
    </xf>
    <xf numFmtId="167" fontId="7" fillId="0" borderId="0" xfId="15" applyNumberFormat="1" applyFont="1" applyBorder="1" applyAlignment="1">
      <alignment horizontal="right"/>
    </xf>
    <xf numFmtId="167" fontId="7" fillId="0" borderId="0" xfId="15" applyNumberFormat="1" applyFont="1" applyAlignment="1">
      <alignment horizontal="justify"/>
    </xf>
    <xf numFmtId="0" fontId="7" fillId="0" borderId="0" xfId="23" applyFont="1" applyAlignment="1">
      <alignment horizontal="justify"/>
      <protection/>
    </xf>
    <xf numFmtId="167" fontId="9" fillId="0" borderId="0" xfId="15" applyNumberFormat="1" applyFont="1" applyAlignment="1">
      <alignment/>
    </xf>
    <xf numFmtId="167" fontId="10" fillId="0" borderId="0" xfId="15" applyNumberFormat="1" applyFont="1" applyAlignment="1">
      <alignment/>
    </xf>
    <xf numFmtId="167" fontId="7" fillId="0" borderId="5" xfId="15" applyNumberFormat="1" applyFont="1" applyBorder="1" applyAlignment="1">
      <alignment/>
    </xf>
    <xf numFmtId="167" fontId="7" fillId="0" borderId="6" xfId="15" applyNumberFormat="1" applyFont="1" applyBorder="1" applyAlignment="1">
      <alignment/>
    </xf>
    <xf numFmtId="167" fontId="10" fillId="0" borderId="0" xfId="15" applyNumberFormat="1" applyFont="1" applyBorder="1" applyAlignment="1">
      <alignment/>
    </xf>
    <xf numFmtId="167" fontId="7" fillId="0" borderId="2" xfId="15" applyNumberFormat="1" applyFont="1" applyBorder="1" applyAlignment="1">
      <alignment horizontal="right"/>
    </xf>
    <xf numFmtId="0" fontId="14" fillId="0" borderId="0" xfId="23" applyFont="1">
      <alignment/>
      <protection/>
    </xf>
    <xf numFmtId="0" fontId="7" fillId="0" borderId="0" xfId="23" applyFont="1" applyFill="1" applyBorder="1">
      <alignment/>
      <protection/>
    </xf>
    <xf numFmtId="167" fontId="7" fillId="0" borderId="5" xfId="15" applyNumberFormat="1" applyFont="1" applyFill="1" applyBorder="1" applyAlignment="1">
      <alignment/>
    </xf>
    <xf numFmtId="167" fontId="7" fillId="0" borderId="6" xfId="15" applyNumberFormat="1" applyFont="1" applyFill="1" applyBorder="1" applyAlignment="1">
      <alignment/>
    </xf>
    <xf numFmtId="0" fontId="10" fillId="0" borderId="0" xfId="23" applyFont="1" applyFill="1">
      <alignment/>
      <protection/>
    </xf>
    <xf numFmtId="167" fontId="7" fillId="0" borderId="1" xfId="15" applyNumberFormat="1" applyFont="1" applyFill="1" applyBorder="1" applyAlignment="1">
      <alignment/>
    </xf>
    <xf numFmtId="167" fontId="7" fillId="0" borderId="3" xfId="15" applyNumberFormat="1" applyFont="1" applyFill="1" applyBorder="1" applyAlignment="1">
      <alignment/>
    </xf>
    <xf numFmtId="167" fontId="7" fillId="0" borderId="6" xfId="15" applyNumberFormat="1" applyFont="1" applyBorder="1" applyAlignment="1">
      <alignment horizontal="center"/>
    </xf>
    <xf numFmtId="167" fontId="18" fillId="0" borderId="0" xfId="15" applyNumberFormat="1" applyFont="1" applyAlignment="1">
      <alignment/>
    </xf>
    <xf numFmtId="43" fontId="7" fillId="0" borderId="0" xfId="15" applyFont="1" applyAlignment="1">
      <alignment/>
    </xf>
    <xf numFmtId="167" fontId="10" fillId="0" borderId="0" xfId="23" applyNumberFormat="1" applyFont="1">
      <alignment/>
      <protection/>
    </xf>
    <xf numFmtId="0" fontId="10" fillId="0" borderId="0" xfId="23" applyFont="1" applyFill="1" applyAlignment="1">
      <alignment/>
      <protection/>
    </xf>
    <xf numFmtId="0" fontId="12" fillId="0" borderId="0" xfId="23" applyFont="1" applyFill="1">
      <alignment/>
      <protection/>
    </xf>
    <xf numFmtId="0" fontId="16" fillId="0" borderId="0" xfId="23" applyFont="1" applyFill="1" applyAlignment="1">
      <alignment/>
      <protection/>
    </xf>
    <xf numFmtId="167" fontId="7" fillId="0" borderId="5" xfId="15" applyNumberFormat="1" applyFont="1" applyFill="1" applyBorder="1" applyAlignment="1">
      <alignment horizontal="center"/>
    </xf>
    <xf numFmtId="167" fontId="7" fillId="0" borderId="7" xfId="15" applyNumberFormat="1" applyFont="1" applyFill="1" applyBorder="1" applyAlignment="1">
      <alignment/>
    </xf>
    <xf numFmtId="167" fontId="19" fillId="0" borderId="8" xfId="15" applyNumberFormat="1" applyFont="1" applyFill="1" applyBorder="1" applyAlignment="1">
      <alignment/>
    </xf>
    <xf numFmtId="167" fontId="19" fillId="0" borderId="6" xfId="15" applyNumberFormat="1" applyFont="1" applyFill="1" applyBorder="1" applyAlignment="1">
      <alignment/>
    </xf>
    <xf numFmtId="167" fontId="7" fillId="0" borderId="7" xfId="15" applyNumberFormat="1" applyFont="1" applyFill="1" applyBorder="1" applyAlignment="1">
      <alignment horizontal="center"/>
    </xf>
    <xf numFmtId="167" fontId="7" fillId="0" borderId="8" xfId="15" applyNumberFormat="1" applyFont="1" applyFill="1" applyBorder="1" applyAlignment="1">
      <alignment horizontal="center"/>
    </xf>
    <xf numFmtId="167" fontId="7" fillId="0" borderId="6" xfId="15" applyNumberFormat="1" applyFont="1" applyFill="1" applyBorder="1" applyAlignment="1">
      <alignment horizontal="center"/>
    </xf>
    <xf numFmtId="167" fontId="7" fillId="0" borderId="8" xfId="15" applyNumberFormat="1" applyFont="1" applyFill="1" applyBorder="1" applyAlignment="1">
      <alignment/>
    </xf>
    <xf numFmtId="167" fontId="7" fillId="0" borderId="7" xfId="15" applyNumberFormat="1" applyFont="1" applyFill="1" applyBorder="1" applyAlignment="1">
      <alignment horizontal="right"/>
    </xf>
    <xf numFmtId="167" fontId="7" fillId="0" borderId="0" xfId="15" applyNumberFormat="1" applyFont="1" applyFill="1" applyBorder="1" applyAlignment="1">
      <alignment horizontal="right"/>
    </xf>
    <xf numFmtId="167" fontId="7" fillId="0" borderId="8" xfId="15" applyNumberFormat="1" applyFont="1" applyFill="1" applyBorder="1" applyAlignment="1">
      <alignment horizontal="right"/>
    </xf>
    <xf numFmtId="167" fontId="7" fillId="0" borderId="6" xfId="15" applyNumberFormat="1" applyFont="1" applyFill="1" applyBorder="1" applyAlignment="1">
      <alignment horizontal="right"/>
    </xf>
    <xf numFmtId="0" fontId="7" fillId="0" borderId="0" xfId="0" applyFont="1" applyFill="1" applyAlignment="1">
      <alignment horizontal="justify"/>
    </xf>
    <xf numFmtId="167" fontId="7" fillId="0" borderId="9" xfId="15" applyNumberFormat="1" applyFont="1" applyFill="1" applyBorder="1" applyAlignment="1">
      <alignment/>
    </xf>
    <xf numFmtId="167" fontId="7" fillId="0" borderId="10" xfId="15" applyNumberFormat="1" applyFont="1" applyFill="1" applyBorder="1" applyAlignment="1">
      <alignment/>
    </xf>
    <xf numFmtId="167" fontId="7" fillId="0" borderId="11" xfId="15" applyNumberFormat="1" applyFont="1" applyFill="1" applyBorder="1" applyAlignment="1">
      <alignment/>
    </xf>
    <xf numFmtId="167" fontId="7" fillId="0" borderId="12" xfId="15" applyNumberFormat="1" applyFont="1" applyFill="1" applyBorder="1" applyAlignment="1">
      <alignment/>
    </xf>
    <xf numFmtId="167" fontId="7" fillId="0" borderId="13" xfId="15" applyNumberFormat="1" applyFont="1" applyFill="1" applyBorder="1" applyAlignment="1">
      <alignment/>
    </xf>
    <xf numFmtId="167" fontId="7" fillId="0" borderId="2" xfId="15" applyNumberFormat="1" applyFont="1" applyFill="1" applyBorder="1" applyAlignment="1">
      <alignment/>
    </xf>
    <xf numFmtId="167" fontId="7" fillId="0" borderId="14" xfId="15" applyNumberFormat="1" applyFont="1" applyFill="1" applyBorder="1" applyAlignment="1">
      <alignment/>
    </xf>
    <xf numFmtId="167" fontId="7" fillId="0" borderId="15" xfId="15" applyNumberFormat="1" applyFont="1" applyFill="1" applyBorder="1" applyAlignment="1">
      <alignment/>
    </xf>
    <xf numFmtId="167" fontId="7" fillId="0" borderId="16" xfId="15" applyNumberFormat="1" applyFont="1" applyFill="1" applyBorder="1" applyAlignment="1">
      <alignment/>
    </xf>
    <xf numFmtId="167" fontId="7" fillId="0" borderId="17" xfId="15" applyNumberFormat="1" applyFont="1" applyFill="1" applyBorder="1" applyAlignment="1">
      <alignment/>
    </xf>
    <xf numFmtId="167" fontId="7" fillId="0" borderId="7" xfId="15" applyNumberFormat="1" applyFont="1" applyBorder="1" applyAlignment="1">
      <alignment horizontal="right"/>
    </xf>
    <xf numFmtId="167" fontId="7" fillId="0" borderId="8" xfId="15" applyNumberFormat="1" applyFont="1" applyBorder="1" applyAlignment="1">
      <alignment horizontal="right"/>
    </xf>
    <xf numFmtId="167" fontId="12" fillId="0" borderId="0" xfId="15" applyNumberFormat="1" applyFont="1" applyFill="1" applyAlignment="1">
      <alignment/>
    </xf>
    <xf numFmtId="167" fontId="12" fillId="0" borderId="7" xfId="15" applyNumberFormat="1" applyFont="1" applyFill="1" applyBorder="1" applyAlignment="1">
      <alignment horizontal="right"/>
    </xf>
    <xf numFmtId="167" fontId="12" fillId="0" borderId="0" xfId="15" applyNumberFormat="1" applyFont="1" applyFill="1" applyBorder="1" applyAlignment="1">
      <alignment horizontal="right"/>
    </xf>
    <xf numFmtId="167" fontId="12" fillId="0" borderId="8" xfId="15" applyNumberFormat="1" applyFont="1" applyFill="1" applyBorder="1" applyAlignment="1">
      <alignment horizontal="right"/>
    </xf>
    <xf numFmtId="167" fontId="12" fillId="0" borderId="6" xfId="15" applyNumberFormat="1" applyFont="1" applyFill="1" applyBorder="1" applyAlignment="1">
      <alignment horizontal="right"/>
    </xf>
    <xf numFmtId="167" fontId="12" fillId="0" borderId="0" xfId="15" applyNumberFormat="1" applyFont="1" applyFill="1" applyAlignment="1">
      <alignment horizontal="right"/>
    </xf>
    <xf numFmtId="167" fontId="7" fillId="0" borderId="13" xfId="15" applyNumberFormat="1" applyFont="1" applyFill="1" applyBorder="1" applyAlignment="1">
      <alignment horizontal="right"/>
    </xf>
    <xf numFmtId="167" fontId="7" fillId="0" borderId="2" xfId="15" applyNumberFormat="1" applyFont="1" applyFill="1" applyBorder="1" applyAlignment="1">
      <alignment horizontal="right"/>
    </xf>
    <xf numFmtId="167" fontId="7" fillId="0" borderId="14" xfId="15" applyNumberFormat="1" applyFont="1" applyFill="1" applyBorder="1" applyAlignment="1">
      <alignment horizontal="right"/>
    </xf>
    <xf numFmtId="167" fontId="7" fillId="0" borderId="12" xfId="15" applyNumberFormat="1" applyFont="1" applyFill="1" applyBorder="1" applyAlignment="1">
      <alignment horizontal="right"/>
    </xf>
    <xf numFmtId="167" fontId="7" fillId="0" borderId="15" xfId="15" applyNumberFormat="1" applyFont="1" applyFill="1" applyBorder="1" applyAlignment="1">
      <alignment horizontal="right"/>
    </xf>
    <xf numFmtId="167" fontId="7" fillId="0" borderId="3" xfId="15" applyNumberFormat="1" applyFont="1" applyFill="1" applyBorder="1" applyAlignment="1">
      <alignment horizontal="right"/>
    </xf>
    <xf numFmtId="167" fontId="7" fillId="0" borderId="16" xfId="15" applyNumberFormat="1" applyFont="1" applyFill="1" applyBorder="1" applyAlignment="1">
      <alignment horizontal="right"/>
    </xf>
    <xf numFmtId="167" fontId="7" fillId="0" borderId="17" xfId="15" applyNumberFormat="1" applyFont="1" applyFill="1" applyBorder="1" applyAlignment="1">
      <alignment horizontal="right"/>
    </xf>
    <xf numFmtId="167" fontId="7" fillId="0" borderId="0" xfId="15" applyNumberFormat="1" applyFont="1" applyFill="1" applyAlignment="1">
      <alignment horizontal="justify"/>
    </xf>
    <xf numFmtId="167" fontId="7" fillId="0" borderId="13" xfId="15" applyNumberFormat="1" applyFont="1" applyFill="1" applyBorder="1" applyAlignment="1">
      <alignment horizontal="justify"/>
    </xf>
    <xf numFmtId="167" fontId="7" fillId="0" borderId="2" xfId="15" applyNumberFormat="1" applyFont="1" applyFill="1" applyBorder="1" applyAlignment="1">
      <alignment horizontal="justify"/>
    </xf>
    <xf numFmtId="167" fontId="7" fillId="0" borderId="14" xfId="15" applyNumberFormat="1" applyFont="1" applyFill="1" applyBorder="1" applyAlignment="1">
      <alignment horizontal="justify"/>
    </xf>
    <xf numFmtId="167" fontId="7" fillId="0" borderId="12" xfId="15" applyNumberFormat="1" applyFont="1" applyFill="1" applyBorder="1" applyAlignment="1">
      <alignment horizontal="justify"/>
    </xf>
    <xf numFmtId="0" fontId="16" fillId="0" borderId="0" xfId="23" applyFont="1" applyAlignment="1">
      <alignment/>
      <protection/>
    </xf>
    <xf numFmtId="0" fontId="11" fillId="0" borderId="0" xfId="23" applyFont="1">
      <alignment/>
      <protection/>
    </xf>
    <xf numFmtId="15" fontId="7" fillId="0" borderId="0" xfId="23" applyNumberFormat="1" applyFont="1" applyAlignment="1">
      <alignment horizontal="center"/>
      <protection/>
    </xf>
    <xf numFmtId="167" fontId="11" fillId="0" borderId="0" xfId="15" applyNumberFormat="1" applyFont="1" applyAlignment="1">
      <alignment/>
    </xf>
    <xf numFmtId="167" fontId="10" fillId="0" borderId="18" xfId="15" applyNumberFormat="1" applyFont="1" applyFill="1" applyBorder="1" applyAlignment="1">
      <alignment/>
    </xf>
    <xf numFmtId="0" fontId="7" fillId="0" borderId="0" xfId="23" applyFont="1" applyFill="1" applyAlignment="1">
      <alignment horizontal="left" vertical="top" wrapText="1"/>
      <protection/>
    </xf>
    <xf numFmtId="0" fontId="7" fillId="0" borderId="0" xfId="23" applyFont="1" applyFill="1" applyAlignment="1">
      <alignment horizontal="left" vertical="top"/>
      <protection/>
    </xf>
    <xf numFmtId="0" fontId="7" fillId="0" borderId="0" xfId="23" applyFont="1" applyFill="1" applyAlignment="1">
      <alignment horizontal="left"/>
      <protection/>
    </xf>
    <xf numFmtId="0" fontId="10" fillId="0" borderId="0" xfId="23" applyFont="1" applyFill="1" applyAlignment="1">
      <alignment horizontal="justify" vertical="top"/>
      <protection/>
    </xf>
    <xf numFmtId="167" fontId="7" fillId="0" borderId="4" xfId="15" applyNumberFormat="1" applyFont="1" applyFill="1" applyBorder="1" applyAlignment="1">
      <alignment horizontal="right"/>
    </xf>
    <xf numFmtId="0" fontId="8" fillId="0" borderId="0" xfId="23" applyFont="1">
      <alignment/>
      <protection/>
    </xf>
    <xf numFmtId="167" fontId="12" fillId="0" borderId="0" xfId="15" applyNumberFormat="1" applyFont="1" applyAlignment="1">
      <alignment/>
    </xf>
    <xf numFmtId="0" fontId="12" fillId="0" borderId="0" xfId="23" applyFont="1">
      <alignment/>
      <protection/>
    </xf>
    <xf numFmtId="0" fontId="12" fillId="0" borderId="0" xfId="0" applyFont="1" applyFill="1" applyAlignment="1">
      <alignment/>
    </xf>
    <xf numFmtId="0" fontId="0" fillId="0" borderId="0" xfId="22" applyFont="1">
      <alignment/>
      <protection/>
    </xf>
    <xf numFmtId="167" fontId="0" fillId="0" borderId="0" xfId="15" applyNumberFormat="1" applyFont="1" applyAlignment="1">
      <alignment/>
    </xf>
    <xf numFmtId="16" fontId="7" fillId="0" borderId="0" xfId="23" applyNumberFormat="1" applyFont="1" applyAlignment="1">
      <alignment horizontal="right"/>
      <protection/>
    </xf>
    <xf numFmtId="0" fontId="13" fillId="0" borderId="0" xfId="0" applyFont="1" applyAlignment="1">
      <alignment horizontal="left"/>
    </xf>
    <xf numFmtId="0" fontId="6" fillId="0" borderId="0" xfId="23" applyFont="1" applyBorder="1" applyAlignment="1">
      <alignment/>
      <protection/>
    </xf>
    <xf numFmtId="0" fontId="13" fillId="0" borderId="0" xfId="23" applyFont="1">
      <alignment/>
      <protection/>
    </xf>
    <xf numFmtId="0" fontId="6" fillId="0" borderId="0" xfId="23" applyFont="1" applyBorder="1" applyAlignment="1">
      <alignment horizontal="left"/>
      <protection/>
    </xf>
    <xf numFmtId="0" fontId="6" fillId="0" borderId="0" xfId="23" applyFont="1" applyAlignment="1">
      <alignment horizontal="left"/>
      <protection/>
    </xf>
    <xf numFmtId="0" fontId="6" fillId="0" borderId="0" xfId="23" applyFont="1">
      <alignment/>
      <protection/>
    </xf>
    <xf numFmtId="15" fontId="13" fillId="0" borderId="0" xfId="23" applyNumberFormat="1" applyFont="1" applyAlignment="1" quotePrefix="1">
      <alignment horizontal="right"/>
      <protection/>
    </xf>
    <xf numFmtId="0" fontId="13" fillId="0" borderId="0" xfId="23" applyFont="1" applyAlignment="1">
      <alignment horizontal="center"/>
      <protection/>
    </xf>
    <xf numFmtId="0" fontId="13" fillId="0" borderId="0" xfId="23" applyFont="1" applyAlignment="1">
      <alignment horizontal="right"/>
      <protection/>
    </xf>
    <xf numFmtId="167" fontId="13" fillId="0" borderId="0" xfId="15" applyNumberFormat="1" applyFont="1" applyAlignment="1">
      <alignment/>
    </xf>
    <xf numFmtId="0" fontId="13" fillId="0" borderId="0" xfId="15" applyNumberFormat="1" applyFont="1" applyAlignment="1">
      <alignment horizontal="left"/>
    </xf>
    <xf numFmtId="0" fontId="6" fillId="0" borderId="0" xfId="23" applyFont="1" applyBorder="1" applyAlignment="1" quotePrefix="1">
      <alignment horizontal="left"/>
      <protection/>
    </xf>
    <xf numFmtId="0" fontId="13" fillId="0" borderId="0" xfId="23" applyFont="1" applyFill="1">
      <alignment/>
      <protection/>
    </xf>
    <xf numFmtId="0" fontId="13" fillId="0" borderId="0" xfId="23" applyFont="1" applyBorder="1">
      <alignment/>
      <protection/>
    </xf>
    <xf numFmtId="0" fontId="6" fillId="0" borderId="0" xfId="23" applyFont="1" applyFill="1">
      <alignment/>
      <protection/>
    </xf>
    <xf numFmtId="0" fontId="13" fillId="0" borderId="0" xfId="21" applyFont="1" applyFill="1">
      <alignment/>
      <protection/>
    </xf>
    <xf numFmtId="0" fontId="13" fillId="0" borderId="0" xfId="21" applyFont="1" applyFill="1" applyAlignment="1">
      <alignment horizontal="center"/>
      <protection/>
    </xf>
    <xf numFmtId="0" fontId="21" fillId="0" borderId="0" xfId="21" applyFont="1" applyFill="1" applyAlignment="1">
      <alignment horizontal="center"/>
      <protection/>
    </xf>
    <xf numFmtId="0" fontId="13" fillId="0" borderId="0" xfId="21" applyFont="1" applyFill="1" applyAlignment="1">
      <alignment horizontal="right"/>
      <protection/>
    </xf>
    <xf numFmtId="0" fontId="22" fillId="0" borderId="0" xfId="23" applyFont="1" applyAlignment="1">
      <alignment horizontal="right"/>
      <protection/>
    </xf>
    <xf numFmtId="0" fontId="22" fillId="0" borderId="0" xfId="21" applyFont="1" applyFill="1" applyAlignment="1">
      <alignment horizontal="right"/>
      <protection/>
    </xf>
    <xf numFmtId="0" fontId="22" fillId="0" borderId="0" xfId="21" applyFont="1" applyFill="1" applyBorder="1" applyAlignment="1">
      <alignment horizontal="right"/>
      <protection/>
    </xf>
    <xf numFmtId="15" fontId="22" fillId="0" borderId="0" xfId="23" applyNumberFormat="1" applyFont="1" applyAlignment="1">
      <alignment horizontal="right"/>
      <protection/>
    </xf>
    <xf numFmtId="0" fontId="23" fillId="0" borderId="0" xfId="21" applyFont="1" applyFill="1">
      <alignment/>
      <protection/>
    </xf>
    <xf numFmtId="0" fontId="21" fillId="0" borderId="0" xfId="21" applyFont="1" applyFill="1">
      <alignment/>
      <protection/>
    </xf>
    <xf numFmtId="167" fontId="13" fillId="0" borderId="0" xfId="15" applyNumberFormat="1" applyFont="1" applyFill="1" applyAlignment="1">
      <alignment horizontal="center"/>
    </xf>
    <xf numFmtId="167" fontId="13" fillId="0" borderId="0" xfId="15" applyNumberFormat="1" applyFont="1" applyFill="1" applyBorder="1" applyAlignment="1">
      <alignment horizontal="center"/>
    </xf>
    <xf numFmtId="167" fontId="13" fillId="0" borderId="3" xfId="15" applyNumberFormat="1" applyFont="1" applyFill="1" applyBorder="1" applyAlignment="1">
      <alignment horizontal="center"/>
    </xf>
    <xf numFmtId="167" fontId="21" fillId="0" borderId="0" xfId="15" applyNumberFormat="1" applyFont="1" applyFill="1" applyAlignment="1">
      <alignment horizontal="center"/>
    </xf>
    <xf numFmtId="167" fontId="13" fillId="0" borderId="2" xfId="15" applyNumberFormat="1" applyFont="1" applyFill="1" applyBorder="1" applyAlignment="1">
      <alignment horizontal="center"/>
    </xf>
    <xf numFmtId="167" fontId="13" fillId="0" borderId="0" xfId="23" applyNumberFormat="1" applyFont="1">
      <alignment/>
      <protection/>
    </xf>
    <xf numFmtId="16" fontId="13" fillId="0" borderId="0" xfId="23" applyNumberFormat="1" applyFont="1" applyAlignment="1">
      <alignment horizontal="right"/>
      <protection/>
    </xf>
    <xf numFmtId="167" fontId="13" fillId="0" borderId="4" xfId="15" applyNumberFormat="1" applyFont="1" applyFill="1" applyBorder="1" applyAlignment="1">
      <alignment/>
    </xf>
    <xf numFmtId="0" fontId="24" fillId="0" borderId="0" xfId="23" applyFont="1">
      <alignment/>
      <protection/>
    </xf>
    <xf numFmtId="167" fontId="13" fillId="0" borderId="0" xfId="15" applyNumberFormat="1" applyFont="1" applyFill="1" applyBorder="1" applyAlignment="1">
      <alignment horizontal="right"/>
    </xf>
    <xf numFmtId="0" fontId="24" fillId="0" borderId="0" xfId="23" applyFont="1" applyFill="1">
      <alignment/>
      <protection/>
    </xf>
    <xf numFmtId="167" fontId="13" fillId="0" borderId="3" xfId="15" applyNumberFormat="1" applyFont="1" applyBorder="1" applyAlignment="1">
      <alignment/>
    </xf>
    <xf numFmtId="0" fontId="25" fillId="0" borderId="0" xfId="23" applyFont="1">
      <alignment/>
      <protection/>
    </xf>
    <xf numFmtId="0" fontId="13" fillId="0" borderId="0" xfId="23" applyFont="1" applyFill="1" applyAlignment="1">
      <alignment horizontal="right"/>
      <protection/>
    </xf>
    <xf numFmtId="167" fontId="13" fillId="0" borderId="0" xfId="15" applyNumberFormat="1" applyFont="1" applyFill="1" applyAlignment="1">
      <alignment horizontal="right"/>
    </xf>
    <xf numFmtId="167" fontId="13" fillId="0" borderId="0" xfId="15" applyNumberFormat="1" applyFont="1" applyAlignment="1">
      <alignment horizontal="right"/>
    </xf>
    <xf numFmtId="0" fontId="13" fillId="0" borderId="0" xfId="23" applyFont="1" applyFill="1" applyAlignment="1">
      <alignment horizontal="center"/>
      <protection/>
    </xf>
    <xf numFmtId="0" fontId="13" fillId="0" borderId="0" xfId="23" applyFont="1" applyAlignment="1">
      <alignment/>
      <protection/>
    </xf>
    <xf numFmtId="0" fontId="6" fillId="0" borderId="0" xfId="23" applyFont="1" applyFill="1" applyBorder="1" applyAlignment="1">
      <alignment horizontal="left"/>
      <protection/>
    </xf>
    <xf numFmtId="0" fontId="13" fillId="0" borderId="0" xfId="23" applyFont="1" applyFill="1" applyBorder="1">
      <alignment/>
      <protection/>
    </xf>
    <xf numFmtId="167" fontId="13" fillId="0" borderId="0" xfId="15" applyNumberFormat="1" applyFont="1" applyFill="1" applyBorder="1" applyAlignment="1">
      <alignment/>
    </xf>
    <xf numFmtId="167" fontId="13" fillId="0" borderId="0" xfId="15" applyNumberFormat="1" applyFont="1" applyFill="1" applyAlignment="1">
      <alignment/>
    </xf>
    <xf numFmtId="37" fontId="13" fillId="0" borderId="0" xfId="23" applyNumberFormat="1" applyFont="1" applyFill="1" applyBorder="1">
      <alignment/>
      <protection/>
    </xf>
    <xf numFmtId="167" fontId="13" fillId="0" borderId="3" xfId="15" applyNumberFormat="1" applyFont="1" applyFill="1" applyBorder="1" applyAlignment="1">
      <alignment horizontal="right"/>
    </xf>
    <xf numFmtId="167" fontId="13" fillId="0" borderId="0" xfId="23" applyNumberFormat="1" applyFont="1" applyFill="1" applyBorder="1" applyAlignment="1">
      <alignment horizontal="right"/>
      <protection/>
    </xf>
    <xf numFmtId="41" fontId="13" fillId="0" borderId="0" xfId="23" applyNumberFormat="1" applyFont="1" applyFill="1">
      <alignment/>
      <protection/>
    </xf>
    <xf numFmtId="41" fontId="13" fillId="0" borderId="0" xfId="23" applyNumberFormat="1" applyFont="1" applyFill="1" applyBorder="1">
      <alignment/>
      <protection/>
    </xf>
    <xf numFmtId="41" fontId="13" fillId="0" borderId="0" xfId="23" applyNumberFormat="1" applyFont="1">
      <alignment/>
      <protection/>
    </xf>
    <xf numFmtId="0" fontId="26" fillId="0" borderId="0" xfId="23" applyFont="1" applyBorder="1" applyAlignment="1">
      <alignment horizontal="left"/>
      <protection/>
    </xf>
    <xf numFmtId="0" fontId="26" fillId="0" borderId="0" xfId="23" applyFont="1" applyFill="1">
      <alignment/>
      <protection/>
    </xf>
    <xf numFmtId="0" fontId="26" fillId="0" borderId="0" xfId="23" applyFont="1">
      <alignment/>
      <protection/>
    </xf>
    <xf numFmtId="41" fontId="26" fillId="0" borderId="0" xfId="23" applyNumberFormat="1" applyFont="1" applyFill="1">
      <alignment/>
      <protection/>
    </xf>
    <xf numFmtId="41" fontId="13" fillId="0" borderId="18" xfId="23" applyNumberFormat="1" applyFont="1" applyFill="1" applyBorder="1">
      <alignment/>
      <protection/>
    </xf>
    <xf numFmtId="41" fontId="13" fillId="0" borderId="3" xfId="23" applyNumberFormat="1" applyFont="1" applyFill="1" applyBorder="1">
      <alignment/>
      <protection/>
    </xf>
    <xf numFmtId="0" fontId="22" fillId="0" borderId="0" xfId="23" applyFont="1">
      <alignment/>
      <protection/>
    </xf>
    <xf numFmtId="41" fontId="13" fillId="0" borderId="4" xfId="23" applyNumberFormat="1" applyFont="1" applyFill="1" applyBorder="1" applyAlignment="1">
      <alignment horizontal="center"/>
      <protection/>
    </xf>
    <xf numFmtId="178" fontId="13" fillId="0" borderId="0" xfId="23" applyNumberFormat="1" applyFont="1" applyFill="1" applyBorder="1" applyAlignment="1">
      <alignment horizontal="center"/>
      <protection/>
    </xf>
    <xf numFmtId="41" fontId="13" fillId="0" borderId="0" xfId="23" applyNumberFormat="1" applyFont="1" applyFill="1" applyAlignment="1">
      <alignment horizontal="center"/>
      <protection/>
    </xf>
    <xf numFmtId="39" fontId="13" fillId="0" borderId="4" xfId="23" applyNumberFormat="1" applyFont="1" applyFill="1" applyBorder="1" applyAlignment="1">
      <alignment horizontal="right"/>
      <protection/>
    </xf>
    <xf numFmtId="178" fontId="13" fillId="0" borderId="0" xfId="23" applyNumberFormat="1" applyFont="1" applyBorder="1" applyAlignment="1">
      <alignment horizontal="center"/>
      <protection/>
    </xf>
    <xf numFmtId="41" fontId="13" fillId="0" borderId="0" xfId="23" applyNumberFormat="1" applyFont="1" applyAlignment="1">
      <alignment horizontal="center"/>
      <protection/>
    </xf>
    <xf numFmtId="0" fontId="7" fillId="0" borderId="0" xfId="23" applyFont="1" applyAlignment="1">
      <alignment horizontal="center"/>
      <protection/>
    </xf>
    <xf numFmtId="167" fontId="19" fillId="0" borderId="0" xfId="15" applyNumberFormat="1" applyFont="1" applyFill="1" applyBorder="1" applyAlignment="1">
      <alignment horizontal="center"/>
    </xf>
    <xf numFmtId="167" fontId="7" fillId="0" borderId="9" xfId="15" applyNumberFormat="1" applyFont="1" applyFill="1" applyBorder="1" applyAlignment="1">
      <alignment horizontal="center"/>
    </xf>
    <xf numFmtId="167" fontId="7" fillId="0" borderId="10" xfId="15" applyNumberFormat="1" applyFont="1" applyFill="1" applyBorder="1" applyAlignment="1">
      <alignment horizontal="center"/>
    </xf>
    <xf numFmtId="167" fontId="7" fillId="0" borderId="11" xfId="15" applyNumberFormat="1" applyFont="1" applyFill="1" applyBorder="1" applyAlignment="1">
      <alignment horizontal="center"/>
    </xf>
    <xf numFmtId="0" fontId="10" fillId="0" borderId="0" xfId="23" applyFont="1" applyFill="1" applyAlignment="1">
      <alignment horizontal="left" vertical="top"/>
      <protection/>
    </xf>
  </cellXfs>
  <cellStyles count="14">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onsol_PL-CF-2003(SC)" xfId="22"/>
    <cellStyle name="Normal_GW 1Q2005 Qtrly Rpt" xfId="23"/>
    <cellStyle name="Percent" xfId="24"/>
    <cellStyle name="Standard_GWchem_comp_2000" xfId="25"/>
    <cellStyle name="千位分隔_Beijing Stock" xfId="26"/>
    <cellStyle name="常规_Beijing Stoc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49</xdr:row>
      <xdr:rowOff>28575</xdr:rowOff>
    </xdr:from>
    <xdr:to>
      <xdr:col>8</xdr:col>
      <xdr:colOff>161925</xdr:colOff>
      <xdr:row>52</xdr:row>
      <xdr:rowOff>76200</xdr:rowOff>
    </xdr:to>
    <xdr:sp>
      <xdr:nvSpPr>
        <xdr:cNvPr id="1" name="TextBox 1"/>
        <xdr:cNvSpPr txBox="1">
          <a:spLocks noChangeArrowheads="1"/>
        </xdr:cNvSpPr>
      </xdr:nvSpPr>
      <xdr:spPr>
        <a:xfrm>
          <a:off x="47625" y="8029575"/>
          <a:ext cx="6524625" cy="53340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 should be read in conjunction with the accompanying explanatory notes to the interim financial statements and the audited financial statements for the year ended 31 December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54</xdr:row>
      <xdr:rowOff>28575</xdr:rowOff>
    </xdr:from>
    <xdr:to>
      <xdr:col>4</xdr:col>
      <xdr:colOff>57150</xdr:colOff>
      <xdr:row>58</xdr:row>
      <xdr:rowOff>85725</xdr:rowOff>
    </xdr:to>
    <xdr:sp>
      <xdr:nvSpPr>
        <xdr:cNvPr id="1" name="TextBox 1"/>
        <xdr:cNvSpPr txBox="1">
          <a:spLocks noChangeArrowheads="1"/>
        </xdr:cNvSpPr>
      </xdr:nvSpPr>
      <xdr:spPr>
        <a:xfrm>
          <a:off x="28575" y="8686800"/>
          <a:ext cx="5162550" cy="70485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Balance Sheet should be read in conjunction with the accompanying explanatory notes to the interim financial statements and the audited financial statement for the year ended 31 December 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47</xdr:row>
      <xdr:rowOff>47625</xdr:rowOff>
    </xdr:from>
    <xdr:to>
      <xdr:col>8</xdr:col>
      <xdr:colOff>571500</xdr:colOff>
      <xdr:row>50</xdr:row>
      <xdr:rowOff>38100</xdr:rowOff>
    </xdr:to>
    <xdr:sp>
      <xdr:nvSpPr>
        <xdr:cNvPr id="1" name="Text Box 5"/>
        <xdr:cNvSpPr txBox="1">
          <a:spLocks noChangeArrowheads="1"/>
        </xdr:cNvSpPr>
      </xdr:nvSpPr>
      <xdr:spPr>
        <a:xfrm>
          <a:off x="38100" y="7715250"/>
          <a:ext cx="8382000" cy="47625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Statement of Changes in Equity  should be read in conjunction with the accompanying explanatory notes to the interim financial statements and the audited financial statement for the year ended 31 December 2005.
</a:t>
          </a:r>
        </a:p>
      </xdr:txBody>
    </xdr:sp>
    <xdr:clientData/>
  </xdr:twoCellAnchor>
  <xdr:twoCellAnchor>
    <xdr:from>
      <xdr:col>5</xdr:col>
      <xdr:colOff>590550</xdr:colOff>
      <xdr:row>7</xdr:row>
      <xdr:rowOff>95250</xdr:rowOff>
    </xdr:from>
    <xdr:to>
      <xdr:col>5</xdr:col>
      <xdr:colOff>800100</xdr:colOff>
      <xdr:row>7</xdr:row>
      <xdr:rowOff>95250</xdr:rowOff>
    </xdr:to>
    <xdr:sp>
      <xdr:nvSpPr>
        <xdr:cNvPr id="2" name="Line 2"/>
        <xdr:cNvSpPr>
          <a:spLocks/>
        </xdr:cNvSpPr>
      </xdr:nvSpPr>
      <xdr:spPr>
        <a:xfrm>
          <a:off x="5867400" y="1228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7</xdr:row>
      <xdr:rowOff>104775</xdr:rowOff>
    </xdr:from>
    <xdr:to>
      <xdr:col>2</xdr:col>
      <xdr:colOff>342900</xdr:colOff>
      <xdr:row>7</xdr:row>
      <xdr:rowOff>104775</xdr:rowOff>
    </xdr:to>
    <xdr:sp>
      <xdr:nvSpPr>
        <xdr:cNvPr id="3" name="Line 3"/>
        <xdr:cNvSpPr>
          <a:spLocks/>
        </xdr:cNvSpPr>
      </xdr:nvSpPr>
      <xdr:spPr>
        <a:xfrm flipH="1">
          <a:off x="3314700" y="12382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47</xdr:row>
      <xdr:rowOff>47625</xdr:rowOff>
    </xdr:from>
    <xdr:to>
      <xdr:col>8</xdr:col>
      <xdr:colOff>571500</xdr:colOff>
      <xdr:row>50</xdr:row>
      <xdr:rowOff>38100</xdr:rowOff>
    </xdr:to>
    <xdr:sp>
      <xdr:nvSpPr>
        <xdr:cNvPr id="4" name="Text Box 5"/>
        <xdr:cNvSpPr txBox="1">
          <a:spLocks noChangeArrowheads="1"/>
        </xdr:cNvSpPr>
      </xdr:nvSpPr>
      <xdr:spPr>
        <a:xfrm>
          <a:off x="38100" y="7715250"/>
          <a:ext cx="8382000" cy="47625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Statement of Changes in Equity  should be read in conjunction with the accompanying explanatory notes to the interim financial statements and the audited financial statement for the year ended 31 December 2005.
</a:t>
          </a:r>
        </a:p>
      </xdr:txBody>
    </xdr:sp>
    <xdr:clientData/>
  </xdr:twoCellAnchor>
  <xdr:twoCellAnchor>
    <xdr:from>
      <xdr:col>5</xdr:col>
      <xdr:colOff>590550</xdr:colOff>
      <xdr:row>7</xdr:row>
      <xdr:rowOff>95250</xdr:rowOff>
    </xdr:from>
    <xdr:to>
      <xdr:col>5</xdr:col>
      <xdr:colOff>800100</xdr:colOff>
      <xdr:row>7</xdr:row>
      <xdr:rowOff>95250</xdr:rowOff>
    </xdr:to>
    <xdr:sp>
      <xdr:nvSpPr>
        <xdr:cNvPr id="5" name="Line 5"/>
        <xdr:cNvSpPr>
          <a:spLocks/>
        </xdr:cNvSpPr>
      </xdr:nvSpPr>
      <xdr:spPr>
        <a:xfrm>
          <a:off x="5867400" y="1228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7</xdr:row>
      <xdr:rowOff>104775</xdr:rowOff>
    </xdr:from>
    <xdr:to>
      <xdr:col>2</xdr:col>
      <xdr:colOff>342900</xdr:colOff>
      <xdr:row>7</xdr:row>
      <xdr:rowOff>104775</xdr:rowOff>
    </xdr:to>
    <xdr:sp>
      <xdr:nvSpPr>
        <xdr:cNvPr id="6" name="Line 6"/>
        <xdr:cNvSpPr>
          <a:spLocks/>
        </xdr:cNvSpPr>
      </xdr:nvSpPr>
      <xdr:spPr>
        <a:xfrm flipH="1">
          <a:off x="3314700" y="12382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8</xdr:row>
      <xdr:rowOff>85725</xdr:rowOff>
    </xdr:from>
    <xdr:to>
      <xdr:col>3</xdr:col>
      <xdr:colOff>171450</xdr:colOff>
      <xdr:row>8</xdr:row>
      <xdr:rowOff>85725</xdr:rowOff>
    </xdr:to>
    <xdr:sp>
      <xdr:nvSpPr>
        <xdr:cNvPr id="7" name="Line 7"/>
        <xdr:cNvSpPr>
          <a:spLocks/>
        </xdr:cNvSpPr>
      </xdr:nvSpPr>
      <xdr:spPr>
        <a:xfrm flipH="1">
          <a:off x="3924300" y="138112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8</xdr:row>
      <xdr:rowOff>66675</xdr:rowOff>
    </xdr:from>
    <xdr:to>
      <xdr:col>4</xdr:col>
      <xdr:colOff>685800</xdr:colOff>
      <xdr:row>8</xdr:row>
      <xdr:rowOff>76200</xdr:rowOff>
    </xdr:to>
    <xdr:sp>
      <xdr:nvSpPr>
        <xdr:cNvPr id="8" name="Line 8"/>
        <xdr:cNvSpPr>
          <a:spLocks/>
        </xdr:cNvSpPr>
      </xdr:nvSpPr>
      <xdr:spPr>
        <a:xfrm>
          <a:off x="5067300" y="1362075"/>
          <a:ext cx="1524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104775</xdr:rowOff>
    </xdr:from>
    <xdr:to>
      <xdr:col>5</xdr:col>
      <xdr:colOff>0</xdr:colOff>
      <xdr:row>61</xdr:row>
      <xdr:rowOff>38100</xdr:rowOff>
    </xdr:to>
    <xdr:sp>
      <xdr:nvSpPr>
        <xdr:cNvPr id="1" name="Text Box 5"/>
        <xdr:cNvSpPr txBox="1">
          <a:spLocks noChangeArrowheads="1"/>
        </xdr:cNvSpPr>
      </xdr:nvSpPr>
      <xdr:spPr>
        <a:xfrm>
          <a:off x="0" y="9191625"/>
          <a:ext cx="5715000" cy="752475"/>
        </a:xfrm>
        <a:prstGeom prst="rect">
          <a:avLst/>
        </a:prstGeom>
        <a:solidFill>
          <a:srgbClr val="FFFFFF"/>
        </a:solidFill>
        <a:ln w="9525" cmpd="sng">
          <a:noFill/>
        </a:ln>
      </xdr:spPr>
      <xdr:txBody>
        <a:bodyPr vertOverflow="clip" wrap="square"/>
        <a:p>
          <a:pPr algn="just">
            <a:defRPr/>
          </a:pPr>
          <a:r>
            <a:rPr lang="en-US" cap="none" sz="1000" b="0" i="0" u="none" baseline="0"/>
            <a:t>
The unaudited Condensed Consolidated Cash Flow Statement should be read in conjunction with the accompanying explanatory notes to the interim financial statements and latest audited financial statement ended 31 December 2005.
</a:t>
          </a:r>
        </a:p>
      </xdr:txBody>
    </xdr:sp>
    <xdr:clientData/>
  </xdr:twoCellAnchor>
  <xdr:twoCellAnchor>
    <xdr:from>
      <xdr:col>0</xdr:col>
      <xdr:colOff>0</xdr:colOff>
      <xdr:row>57</xdr:row>
      <xdr:rowOff>57150</xdr:rowOff>
    </xdr:from>
    <xdr:to>
      <xdr:col>5</xdr:col>
      <xdr:colOff>0</xdr:colOff>
      <xdr:row>61</xdr:row>
      <xdr:rowOff>9525</xdr:rowOff>
    </xdr:to>
    <xdr:sp>
      <xdr:nvSpPr>
        <xdr:cNvPr id="2" name="Text Box 5"/>
        <xdr:cNvSpPr txBox="1">
          <a:spLocks noChangeArrowheads="1"/>
        </xdr:cNvSpPr>
      </xdr:nvSpPr>
      <xdr:spPr>
        <a:xfrm>
          <a:off x="0" y="9315450"/>
          <a:ext cx="5715000" cy="600075"/>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Cash Flow Statement should be read in conjunction with the accompanying explanatory notes to the interim financial statements and latest audited financial statement ended 31 December 2005.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223</xdr:row>
      <xdr:rowOff>28575</xdr:rowOff>
    </xdr:from>
    <xdr:to>
      <xdr:col>7</xdr:col>
      <xdr:colOff>523875</xdr:colOff>
      <xdr:row>223</xdr:row>
      <xdr:rowOff>28575</xdr:rowOff>
    </xdr:to>
    <xdr:sp>
      <xdr:nvSpPr>
        <xdr:cNvPr id="1" name="Text 18"/>
        <xdr:cNvSpPr txBox="1">
          <a:spLocks noChangeArrowheads="1"/>
        </xdr:cNvSpPr>
      </xdr:nvSpPr>
      <xdr:spPr>
        <a:xfrm>
          <a:off x="314325" y="40128825"/>
          <a:ext cx="55911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155</xdr:row>
      <xdr:rowOff>0</xdr:rowOff>
    </xdr:from>
    <xdr:to>
      <xdr:col>7</xdr:col>
      <xdr:colOff>514350</xdr:colOff>
      <xdr:row>155</xdr:row>
      <xdr:rowOff>0</xdr:rowOff>
    </xdr:to>
    <xdr:sp>
      <xdr:nvSpPr>
        <xdr:cNvPr id="2" name="TextBox 2"/>
        <xdr:cNvSpPr txBox="1">
          <a:spLocks noChangeArrowheads="1"/>
        </xdr:cNvSpPr>
      </xdr:nvSpPr>
      <xdr:spPr>
        <a:xfrm>
          <a:off x="323850" y="27993975"/>
          <a:ext cx="55721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155</xdr:row>
      <xdr:rowOff>0</xdr:rowOff>
    </xdr:from>
    <xdr:to>
      <xdr:col>7</xdr:col>
      <xdr:colOff>447675</xdr:colOff>
      <xdr:row>155</xdr:row>
      <xdr:rowOff>0</xdr:rowOff>
    </xdr:to>
    <xdr:sp>
      <xdr:nvSpPr>
        <xdr:cNvPr id="3" name="TextBox 3"/>
        <xdr:cNvSpPr txBox="1">
          <a:spLocks noChangeArrowheads="1"/>
        </xdr:cNvSpPr>
      </xdr:nvSpPr>
      <xdr:spPr>
        <a:xfrm>
          <a:off x="304800" y="27993975"/>
          <a:ext cx="552450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96</xdr:row>
      <xdr:rowOff>0</xdr:rowOff>
    </xdr:from>
    <xdr:to>
      <xdr:col>7</xdr:col>
      <xdr:colOff>419100</xdr:colOff>
      <xdr:row>96</xdr:row>
      <xdr:rowOff>0</xdr:rowOff>
    </xdr:to>
    <xdr:sp>
      <xdr:nvSpPr>
        <xdr:cNvPr id="4" name="TextBox 4"/>
        <xdr:cNvSpPr txBox="1">
          <a:spLocks noChangeArrowheads="1"/>
        </xdr:cNvSpPr>
      </xdr:nvSpPr>
      <xdr:spPr>
        <a:xfrm>
          <a:off x="314325" y="17459325"/>
          <a:ext cx="54864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0</xdr:colOff>
      <xdr:row>87</xdr:row>
      <xdr:rowOff>0</xdr:rowOff>
    </xdr:from>
    <xdr:to>
      <xdr:col>7</xdr:col>
      <xdr:colOff>790575</xdr:colOff>
      <xdr:row>89</xdr:row>
      <xdr:rowOff>104775</xdr:rowOff>
    </xdr:to>
    <xdr:sp>
      <xdr:nvSpPr>
        <xdr:cNvPr id="5" name="TextBox 5"/>
        <xdr:cNvSpPr txBox="1">
          <a:spLocks noChangeArrowheads="1"/>
        </xdr:cNvSpPr>
      </xdr:nvSpPr>
      <xdr:spPr>
        <a:xfrm>
          <a:off x="304800" y="15859125"/>
          <a:ext cx="5867400" cy="47625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latin typeface="Times New Roman"/>
              <a:ea typeface="Times New Roman"/>
              <a:cs typeface="Times New Roman"/>
            </a:rPr>
            <a:t>The audit report of the Group's Financial Statements for the year ended 31 December 2005 was not subject to any qualifications.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140</xdr:row>
      <xdr:rowOff>104775</xdr:rowOff>
    </xdr:from>
    <xdr:to>
      <xdr:col>7</xdr:col>
      <xdr:colOff>771525</xdr:colOff>
      <xdr:row>144</xdr:row>
      <xdr:rowOff>95250</xdr:rowOff>
    </xdr:to>
    <xdr:sp>
      <xdr:nvSpPr>
        <xdr:cNvPr id="6" name="TextBox 6"/>
        <xdr:cNvSpPr txBox="1">
          <a:spLocks noChangeArrowheads="1"/>
        </xdr:cNvSpPr>
      </xdr:nvSpPr>
      <xdr:spPr>
        <a:xfrm>
          <a:off x="314325" y="25755600"/>
          <a:ext cx="5838825" cy="600075"/>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There were no valuation of property, plant and equipment for this quarter and financial period-to-date except for fair value adjustments on the acquisition of subsidiaries brought forward from the last financial year.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146</xdr:row>
      <xdr:rowOff>95250</xdr:rowOff>
    </xdr:from>
    <xdr:to>
      <xdr:col>7</xdr:col>
      <xdr:colOff>771525</xdr:colOff>
      <xdr:row>149</xdr:row>
      <xdr:rowOff>0</xdr:rowOff>
    </xdr:to>
    <xdr:sp>
      <xdr:nvSpPr>
        <xdr:cNvPr id="7" name="TextBox 7"/>
        <xdr:cNvSpPr txBox="1">
          <a:spLocks noChangeArrowheads="1"/>
        </xdr:cNvSpPr>
      </xdr:nvSpPr>
      <xdr:spPr>
        <a:xfrm>
          <a:off x="314325" y="26736675"/>
          <a:ext cx="5838825" cy="40005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There were no material events subsequent to the end of the period that have not been reflected in the financial statements for this quarter and financial period to-date.</a:t>
          </a:r>
          <a:r>
            <a:rPr lang="en-US" cap="none" sz="1000" b="0" i="0" u="none" baseline="0">
              <a:latin typeface="Arial"/>
              <a:ea typeface="Arial"/>
              <a:cs typeface="Arial"/>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151</xdr:row>
      <xdr:rowOff>47625</xdr:rowOff>
    </xdr:from>
    <xdr:to>
      <xdr:col>7</xdr:col>
      <xdr:colOff>781050</xdr:colOff>
      <xdr:row>159</xdr:row>
      <xdr:rowOff>104775</xdr:rowOff>
    </xdr:to>
    <xdr:sp>
      <xdr:nvSpPr>
        <xdr:cNvPr id="8" name="TextBox 8"/>
        <xdr:cNvSpPr txBox="1">
          <a:spLocks noChangeArrowheads="1"/>
        </xdr:cNvSpPr>
      </xdr:nvSpPr>
      <xdr:spPr>
        <a:xfrm>
          <a:off x="314325" y="27565350"/>
          <a:ext cx="5848350" cy="142875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There were no changes in the composition of the Group for the current quarter and financial period to-date except that on 17 April 2006, the Group acquired the entire issued and paid-up capital of Perpetual Calibre Sdn Bhd ("PCSB") comprising two (2) ordinary shares of RM1.00 each for cash from unrelated third parties.
PCSB which was incorporated on 16 March 2006, is a dormant company with an authorised share capital of RM100,000 and a paid-up share capital of RM2. Upon completion of the acquisition, PCSB became a wholly-owned subsidiary of the Company.</a:t>
          </a:r>
          <a:r>
            <a:rPr lang="en-US" cap="none" sz="1000" b="0" i="0" u="none" baseline="0">
              <a:latin typeface="Times New Roman"/>
              <a:ea typeface="Times New Roman"/>
              <a:cs typeface="Times New Roman"/>
            </a:rPr>
            <a:t>
</a:t>
          </a:r>
          <a:r>
            <a:rPr lang="en-US" cap="none" sz="1000" b="1"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166</xdr:row>
      <xdr:rowOff>9525</xdr:rowOff>
    </xdr:from>
    <xdr:to>
      <xdr:col>7</xdr:col>
      <xdr:colOff>781050</xdr:colOff>
      <xdr:row>169</xdr:row>
      <xdr:rowOff>0</xdr:rowOff>
    </xdr:to>
    <xdr:sp>
      <xdr:nvSpPr>
        <xdr:cNvPr id="9" name="TextBox 9"/>
        <xdr:cNvSpPr txBox="1">
          <a:spLocks noChangeArrowheads="1"/>
        </xdr:cNvSpPr>
      </xdr:nvSpPr>
      <xdr:spPr>
        <a:xfrm>
          <a:off x="314325" y="30232350"/>
          <a:ext cx="5848350" cy="504825"/>
        </a:xfrm>
        <a:prstGeom prst="rect">
          <a:avLst/>
        </a:prstGeom>
        <a:solidFill>
          <a:srgbClr val="FFFFFF"/>
        </a:solidFill>
        <a:ln w="1" cmpd="sng">
          <a:noFill/>
        </a:ln>
      </xdr:spPr>
      <xdr:txBody>
        <a:bodyPr vertOverflow="clip" wrap="square"/>
        <a:p>
          <a:pPr algn="just">
            <a:defRPr/>
          </a:pPr>
          <a:r>
            <a:rPr lang="en-US" cap="none" sz="1100" b="0" i="0" u="none" baseline="0"/>
            <a:t>Saved as disclosed above, there were no material changes in contingent liabilities and contingent assets since the last audited financial statements for the year ended 31 December 2005.</a:t>
          </a:r>
        </a:p>
      </xdr:txBody>
    </xdr:sp>
    <xdr:clientData/>
  </xdr:twoCellAnchor>
  <xdr:twoCellAnchor>
    <xdr:from>
      <xdr:col>1</xdr:col>
      <xdr:colOff>9525</xdr:colOff>
      <xdr:row>191</xdr:row>
      <xdr:rowOff>9525</xdr:rowOff>
    </xdr:from>
    <xdr:to>
      <xdr:col>7</xdr:col>
      <xdr:colOff>771525</xdr:colOff>
      <xdr:row>197</xdr:row>
      <xdr:rowOff>85725</xdr:rowOff>
    </xdr:to>
    <xdr:sp>
      <xdr:nvSpPr>
        <xdr:cNvPr id="10" name="TextBox 10"/>
        <xdr:cNvSpPr txBox="1">
          <a:spLocks noChangeArrowheads="1"/>
        </xdr:cNvSpPr>
      </xdr:nvSpPr>
      <xdr:spPr>
        <a:xfrm>
          <a:off x="314325" y="34871025"/>
          <a:ext cx="5838825" cy="1085850"/>
        </a:xfrm>
        <a:prstGeom prst="rect">
          <a:avLst/>
        </a:prstGeom>
        <a:solidFill>
          <a:srgbClr val="FFFFFF"/>
        </a:solidFill>
        <a:ln w="1" cmpd="sng">
          <a:noFill/>
        </a:ln>
      </xdr:spPr>
      <xdr:txBody>
        <a:bodyPr vertOverflow="clip" wrap="square"/>
        <a:p>
          <a:pPr algn="just">
            <a:defRPr/>
          </a:pPr>
          <a:r>
            <a:rPr lang="en-US" cap="none" sz="1100" b="0" i="0" u="none" baseline="0"/>
            <a:t>The Group achieved a total revenue of RM33.9 million for the quarter ended 31 March 2006 compared to a total revenue of RM26.1 million in the corresponding quarter of the preceding year .
The Group achieved profit after tax and minority interest of RM1.4 million compared to RM1.0 million in the corresponding quarter of the preceding year. This was mainly attributable to the increase in revenue from the newly acquired retreading business.</a:t>
          </a:r>
        </a:p>
      </xdr:txBody>
    </xdr:sp>
    <xdr:clientData/>
  </xdr:twoCellAnchor>
  <xdr:twoCellAnchor>
    <xdr:from>
      <xdr:col>1</xdr:col>
      <xdr:colOff>19050</xdr:colOff>
      <xdr:row>204</xdr:row>
      <xdr:rowOff>57150</xdr:rowOff>
    </xdr:from>
    <xdr:to>
      <xdr:col>7</xdr:col>
      <xdr:colOff>752475</xdr:colOff>
      <xdr:row>208</xdr:row>
      <xdr:rowOff>9525</xdr:rowOff>
    </xdr:to>
    <xdr:sp>
      <xdr:nvSpPr>
        <xdr:cNvPr id="11" name="TextBox 11"/>
        <xdr:cNvSpPr txBox="1">
          <a:spLocks noChangeArrowheads="1"/>
        </xdr:cNvSpPr>
      </xdr:nvSpPr>
      <xdr:spPr>
        <a:xfrm>
          <a:off x="323850" y="37261800"/>
          <a:ext cx="5810250" cy="619125"/>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For the quarter under review, there is an increase of revenue by RM 3.4 million as compared to the previous quarter of RM30.5 million. The increase of 11% in revenue was mainly due to growth in customers base and improve in sales orders.</a:t>
          </a:r>
          <a:r>
            <a:rPr lang="en-US" cap="none" sz="1000" b="1"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28575</xdr:colOff>
      <xdr:row>214</xdr:row>
      <xdr:rowOff>57150</xdr:rowOff>
    </xdr:from>
    <xdr:to>
      <xdr:col>7</xdr:col>
      <xdr:colOff>790575</xdr:colOff>
      <xdr:row>217</xdr:row>
      <xdr:rowOff>47625</xdr:rowOff>
    </xdr:to>
    <xdr:sp>
      <xdr:nvSpPr>
        <xdr:cNvPr id="12" name="TextBox 12"/>
        <xdr:cNvSpPr txBox="1">
          <a:spLocks noChangeArrowheads="1"/>
        </xdr:cNvSpPr>
      </xdr:nvSpPr>
      <xdr:spPr>
        <a:xfrm>
          <a:off x="333375" y="38966775"/>
          <a:ext cx="5838825" cy="504825"/>
        </a:xfrm>
        <a:prstGeom prst="rect">
          <a:avLst/>
        </a:prstGeom>
        <a:solidFill>
          <a:srgbClr val="FFFFFF"/>
        </a:solidFill>
        <a:ln w="1" cmpd="sng">
          <a:noFill/>
        </a:ln>
      </xdr:spPr>
      <xdr:txBody>
        <a:bodyPr vertOverflow="clip" wrap="square"/>
        <a:p>
          <a:pPr algn="just">
            <a:defRPr/>
          </a:pPr>
          <a:r>
            <a:rPr lang="en-US" cap="none" sz="1100" b="0" i="0" u="none" baseline="0"/>
            <a:t>Barring unforeseen circumstances, the Group's operating performance for the remaining quarters in Financial Year 2006 is expected to remain positive.   </a:t>
          </a:r>
        </a:p>
      </xdr:txBody>
    </xdr:sp>
    <xdr:clientData/>
  </xdr:twoCellAnchor>
  <xdr:twoCellAnchor>
    <xdr:from>
      <xdr:col>0</xdr:col>
      <xdr:colOff>295275</xdr:colOff>
      <xdr:row>117</xdr:row>
      <xdr:rowOff>0</xdr:rowOff>
    </xdr:from>
    <xdr:to>
      <xdr:col>7</xdr:col>
      <xdr:colOff>781050</xdr:colOff>
      <xdr:row>118</xdr:row>
      <xdr:rowOff>76200</xdr:rowOff>
    </xdr:to>
    <xdr:sp>
      <xdr:nvSpPr>
        <xdr:cNvPr id="13" name="TextBox 13"/>
        <xdr:cNvSpPr txBox="1">
          <a:spLocks noChangeArrowheads="1"/>
        </xdr:cNvSpPr>
      </xdr:nvSpPr>
      <xdr:spPr>
        <a:xfrm>
          <a:off x="295275" y="21402675"/>
          <a:ext cx="5867400" cy="276225"/>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No dividend has been paid or declared in the current financial quarter.   </a:t>
          </a:r>
          <a:r>
            <a:rPr lang="en-US" cap="none" sz="1000" b="0" i="0" u="none" baseline="0">
              <a:latin typeface="Times New Roman"/>
              <a:ea typeface="Times New Roman"/>
              <a:cs typeface="Times New Roman"/>
            </a:rPr>
            <a:t> </a:t>
          </a:r>
          <a:r>
            <a:rPr lang="en-US" cap="none" sz="1000" b="1"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220</xdr:row>
      <xdr:rowOff>0</xdr:rowOff>
    </xdr:from>
    <xdr:to>
      <xdr:col>7</xdr:col>
      <xdr:colOff>0</xdr:colOff>
      <xdr:row>220</xdr:row>
      <xdr:rowOff>0</xdr:rowOff>
    </xdr:to>
    <xdr:sp>
      <xdr:nvSpPr>
        <xdr:cNvPr id="14" name="TextBox 14"/>
        <xdr:cNvSpPr txBox="1">
          <a:spLocks noChangeArrowheads="1"/>
        </xdr:cNvSpPr>
      </xdr:nvSpPr>
      <xdr:spPr>
        <a:xfrm>
          <a:off x="314325" y="40043100"/>
          <a:ext cx="50673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288</xdr:row>
      <xdr:rowOff>47625</xdr:rowOff>
    </xdr:from>
    <xdr:to>
      <xdr:col>7</xdr:col>
      <xdr:colOff>866775</xdr:colOff>
      <xdr:row>290</xdr:row>
      <xdr:rowOff>47625</xdr:rowOff>
    </xdr:to>
    <xdr:sp>
      <xdr:nvSpPr>
        <xdr:cNvPr id="15" name="TextBox 15"/>
        <xdr:cNvSpPr txBox="1">
          <a:spLocks noChangeArrowheads="1"/>
        </xdr:cNvSpPr>
      </xdr:nvSpPr>
      <xdr:spPr>
        <a:xfrm>
          <a:off x="314325" y="51654075"/>
          <a:ext cx="5934075" cy="38100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latin typeface="Times New Roman"/>
              <a:ea typeface="Times New Roman"/>
              <a:cs typeface="Times New Roman"/>
            </a:rPr>
            <a:t>The Group does not have any financial instruments with off balance sheet risk as at the date of this report except for the following</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xdr:col>
      <xdr:colOff>0</xdr:colOff>
      <xdr:row>327</xdr:row>
      <xdr:rowOff>171450</xdr:rowOff>
    </xdr:from>
    <xdr:to>
      <xdr:col>8</xdr:col>
      <xdr:colOff>0</xdr:colOff>
      <xdr:row>330</xdr:row>
      <xdr:rowOff>28575</xdr:rowOff>
    </xdr:to>
    <xdr:sp>
      <xdr:nvSpPr>
        <xdr:cNvPr id="16" name="TextBox 16"/>
        <xdr:cNvSpPr txBox="1">
          <a:spLocks noChangeArrowheads="1"/>
        </xdr:cNvSpPr>
      </xdr:nvSpPr>
      <xdr:spPr>
        <a:xfrm>
          <a:off x="304800" y="59112150"/>
          <a:ext cx="5953125" cy="428625"/>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Group does not have any material litigation as at the date of this report.</a:t>
          </a:r>
        </a:p>
      </xdr:txBody>
    </xdr:sp>
    <xdr:clientData/>
  </xdr:twoCellAnchor>
  <xdr:twoCellAnchor>
    <xdr:from>
      <xdr:col>0</xdr:col>
      <xdr:colOff>257175</xdr:colOff>
      <xdr:row>7</xdr:row>
      <xdr:rowOff>133350</xdr:rowOff>
    </xdr:from>
    <xdr:to>
      <xdr:col>7</xdr:col>
      <xdr:colOff>742950</xdr:colOff>
      <xdr:row>16</xdr:row>
      <xdr:rowOff>85725</xdr:rowOff>
    </xdr:to>
    <xdr:sp>
      <xdr:nvSpPr>
        <xdr:cNvPr id="17" name="TextBox 17"/>
        <xdr:cNvSpPr txBox="1">
          <a:spLocks noChangeArrowheads="1"/>
        </xdr:cNvSpPr>
      </xdr:nvSpPr>
      <xdr:spPr>
        <a:xfrm>
          <a:off x="257175" y="1457325"/>
          <a:ext cx="5867400" cy="1438275"/>
        </a:xfrm>
        <a:prstGeom prst="rect">
          <a:avLst/>
        </a:prstGeom>
        <a:solidFill>
          <a:srgbClr val="FFFFFF"/>
        </a:solidFill>
        <a:ln w="9525" cmpd="sng">
          <a:noFill/>
        </a:ln>
      </xdr:spPr>
      <xdr:txBody>
        <a:bodyPr vertOverflow="clip" wrap="square"/>
        <a:p>
          <a:pPr algn="just">
            <a:defRPr/>
          </a:pPr>
          <a:r>
            <a:rPr lang="en-US" cap="none" sz="1100" b="0" i="0" u="none" baseline="0"/>
            <a:t>The interim financial statements have been prepared under historical cost convention except for the revaluation of certain leasehold properties.
The interim financial report is unaudited and has been prepared in accordance with Financial Reporting Standards ("FRS") 134 -  “Interim Financial Reporting” and Paragraph 9.22 of the Bursa Malaysia Securities Berhad ("BMSB") and should be read in conjunction with the audited financial statements of the Group for the financial year ended 31 December 2005.</a:t>
          </a:r>
        </a:p>
      </xdr:txBody>
    </xdr:sp>
    <xdr:clientData/>
  </xdr:twoCellAnchor>
  <xdr:twoCellAnchor>
    <xdr:from>
      <xdr:col>1</xdr:col>
      <xdr:colOff>19050</xdr:colOff>
      <xdr:row>151</xdr:row>
      <xdr:rowOff>0</xdr:rowOff>
    </xdr:from>
    <xdr:to>
      <xdr:col>7</xdr:col>
      <xdr:colOff>514350</xdr:colOff>
      <xdr:row>151</xdr:row>
      <xdr:rowOff>0</xdr:rowOff>
    </xdr:to>
    <xdr:sp>
      <xdr:nvSpPr>
        <xdr:cNvPr id="18" name="TextBox 18"/>
        <xdr:cNvSpPr txBox="1">
          <a:spLocks noChangeArrowheads="1"/>
        </xdr:cNvSpPr>
      </xdr:nvSpPr>
      <xdr:spPr>
        <a:xfrm>
          <a:off x="323850" y="27632025"/>
          <a:ext cx="55721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151</xdr:row>
      <xdr:rowOff>0</xdr:rowOff>
    </xdr:from>
    <xdr:to>
      <xdr:col>7</xdr:col>
      <xdr:colOff>447675</xdr:colOff>
      <xdr:row>151</xdr:row>
      <xdr:rowOff>0</xdr:rowOff>
    </xdr:to>
    <xdr:sp>
      <xdr:nvSpPr>
        <xdr:cNvPr id="19" name="TextBox 19"/>
        <xdr:cNvSpPr txBox="1">
          <a:spLocks noChangeArrowheads="1"/>
        </xdr:cNvSpPr>
      </xdr:nvSpPr>
      <xdr:spPr>
        <a:xfrm>
          <a:off x="304800" y="27632025"/>
          <a:ext cx="552450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354</xdr:row>
      <xdr:rowOff>123825</xdr:rowOff>
    </xdr:from>
    <xdr:to>
      <xdr:col>7</xdr:col>
      <xdr:colOff>790575</xdr:colOff>
      <xdr:row>361</xdr:row>
      <xdr:rowOff>57150</xdr:rowOff>
    </xdr:to>
    <xdr:sp>
      <xdr:nvSpPr>
        <xdr:cNvPr id="20" name="TextBox 20"/>
        <xdr:cNvSpPr txBox="1">
          <a:spLocks noChangeArrowheads="1"/>
        </xdr:cNvSpPr>
      </xdr:nvSpPr>
      <xdr:spPr>
        <a:xfrm>
          <a:off x="314325" y="63922275"/>
          <a:ext cx="5857875" cy="1266825"/>
        </a:xfrm>
        <a:prstGeom prst="rect">
          <a:avLst/>
        </a:prstGeom>
        <a:solidFill>
          <a:srgbClr val="FFFFFF"/>
        </a:solidFill>
        <a:ln w="9525" cmpd="sng">
          <a:noFill/>
        </a:ln>
      </xdr:spPr>
      <xdr:txBody>
        <a:bodyPr vertOverflow="clip" wrap="square"/>
        <a:p>
          <a:pPr algn="l">
            <a:defRPr/>
          </a:pPr>
          <a:r>
            <a:rPr lang="en-US" cap="none" sz="1100" b="0" i="0" u="none" baseline="0">
              <a:latin typeface="Times New Roman"/>
              <a:ea typeface="Times New Roman"/>
              <a:cs typeface="Times New Roman"/>
            </a:rPr>
            <a:t>By order of the Board
</a:t>
          </a:r>
          <a:r>
            <a:rPr lang="en-US" cap="none" sz="1100" b="1" i="0" u="none" baseline="0">
              <a:latin typeface="Times New Roman"/>
              <a:ea typeface="Times New Roman"/>
              <a:cs typeface="Times New Roman"/>
            </a:rPr>
            <a:t>GOODWAY INTEGRATED INDUSTRIES BERHAD</a:t>
          </a:r>
          <a:r>
            <a:rPr lang="en-US" cap="none" sz="1100" b="0" i="0" u="none" baseline="0">
              <a:latin typeface="Times New Roman"/>
              <a:ea typeface="Times New Roman"/>
              <a:cs typeface="Times New Roman"/>
            </a:rPr>
            <a:t>
Lim Hooi Mooi                                                                                                                                  Kuala Lumpur
Company Secretary MAICSA 0799764                                                                                               23 May 2006  </a:t>
          </a:r>
        </a:p>
      </xdr:txBody>
    </xdr:sp>
    <xdr:clientData/>
  </xdr:twoCellAnchor>
  <xdr:twoCellAnchor>
    <xdr:from>
      <xdr:col>1</xdr:col>
      <xdr:colOff>9525</xdr:colOff>
      <xdr:row>309</xdr:row>
      <xdr:rowOff>9525</xdr:rowOff>
    </xdr:from>
    <xdr:to>
      <xdr:col>7</xdr:col>
      <xdr:colOff>790575</xdr:colOff>
      <xdr:row>325</xdr:row>
      <xdr:rowOff>85725</xdr:rowOff>
    </xdr:to>
    <xdr:sp>
      <xdr:nvSpPr>
        <xdr:cNvPr id="21" name="TextBox 21"/>
        <xdr:cNvSpPr txBox="1">
          <a:spLocks noChangeArrowheads="1"/>
        </xdr:cNvSpPr>
      </xdr:nvSpPr>
      <xdr:spPr>
        <a:xfrm>
          <a:off x="314325" y="55578375"/>
          <a:ext cx="5857875" cy="312420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Group uses foreign exchange forward contracts to hedge its exposure to foreign exchange rates risk arising from operational, financing and investment activities.
Foreign exchange forward contracts are used to reduce exposure to fluctuations in foreign exchange rates. While these are subject to the risk of market rates changing subsequent to acquisition, such changes are generally offset by opposite effects on the items being hedged.
Foreign exchange forward contracts used for hedging purposes are accounted for on an equivalent basis as the underlying assets, liabilities or net positions. Any profit or loss arising is recognised on the same basis as that arising from the related assets, liabilities or net positions.
Foreign exchange forward contracts that do not qualify for hedge accounting are accounted for as trading instruments and marked to market at balance sheet date. Any profit or loss is recognised in the income statement.
The maturity dates for the forward foreign exchange contracts entered into range from 1 to 4 months.  </a:t>
          </a:r>
        </a:p>
      </xdr:txBody>
    </xdr:sp>
    <xdr:clientData/>
  </xdr:twoCellAnchor>
  <xdr:twoCellAnchor>
    <xdr:from>
      <xdr:col>1</xdr:col>
      <xdr:colOff>9525</xdr:colOff>
      <xdr:row>92</xdr:row>
      <xdr:rowOff>0</xdr:rowOff>
    </xdr:from>
    <xdr:to>
      <xdr:col>7</xdr:col>
      <xdr:colOff>419100</xdr:colOff>
      <xdr:row>92</xdr:row>
      <xdr:rowOff>0</xdr:rowOff>
    </xdr:to>
    <xdr:sp>
      <xdr:nvSpPr>
        <xdr:cNvPr id="22" name="TextBox 22"/>
        <xdr:cNvSpPr txBox="1">
          <a:spLocks noChangeArrowheads="1"/>
        </xdr:cNvSpPr>
      </xdr:nvSpPr>
      <xdr:spPr>
        <a:xfrm>
          <a:off x="314325" y="16840200"/>
          <a:ext cx="54864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oneCellAnchor>
    <xdr:from>
      <xdr:col>2</xdr:col>
      <xdr:colOff>0</xdr:colOff>
      <xdr:row>100</xdr:row>
      <xdr:rowOff>0</xdr:rowOff>
    </xdr:from>
    <xdr:ext cx="76200" cy="200025"/>
    <xdr:sp>
      <xdr:nvSpPr>
        <xdr:cNvPr id="23" name="TextBox 23"/>
        <xdr:cNvSpPr txBox="1">
          <a:spLocks noChangeArrowheads="1"/>
        </xdr:cNvSpPr>
      </xdr:nvSpPr>
      <xdr:spPr>
        <a:xfrm>
          <a:off x="1076325" y="18249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295275</xdr:colOff>
      <xdr:row>101</xdr:row>
      <xdr:rowOff>19050</xdr:rowOff>
    </xdr:from>
    <xdr:ext cx="5657850" cy="552450"/>
    <xdr:sp>
      <xdr:nvSpPr>
        <xdr:cNvPr id="24" name="TextBox 24"/>
        <xdr:cNvSpPr txBox="1">
          <a:spLocks noChangeArrowheads="1"/>
        </xdr:cNvSpPr>
      </xdr:nvSpPr>
      <xdr:spPr>
        <a:xfrm>
          <a:off x="295275" y="18459450"/>
          <a:ext cx="5657850" cy="552450"/>
        </a:xfrm>
        <a:prstGeom prst="rect">
          <a:avLst/>
        </a:prstGeom>
        <a:noFill/>
        <a:ln w="9525" cmpd="sng">
          <a:noFill/>
        </a:ln>
      </xdr:spPr>
      <xdr:txBody>
        <a:bodyPr vertOverflow="clip" wrap="square"/>
        <a:p>
          <a:pPr algn="just">
            <a:defRPr/>
          </a:pPr>
          <a:r>
            <a:rPr lang="en-US" cap="none" sz="1100" b="0" i="0" u="none" baseline="0"/>
            <a:t>There were no material changes in estimates that have been used in the preparation of the current financial period or changes in estimates of amounts reported for the last financial year ended 31 December 2005.</a:t>
          </a:r>
        </a:p>
      </xdr:txBody>
    </xdr:sp>
    <xdr:clientData/>
  </xdr:oneCellAnchor>
  <xdr:twoCellAnchor>
    <xdr:from>
      <xdr:col>1</xdr:col>
      <xdr:colOff>9525</xdr:colOff>
      <xdr:row>155</xdr:row>
      <xdr:rowOff>0</xdr:rowOff>
    </xdr:from>
    <xdr:to>
      <xdr:col>7</xdr:col>
      <xdr:colOff>0</xdr:colOff>
      <xdr:row>155</xdr:row>
      <xdr:rowOff>0</xdr:rowOff>
    </xdr:to>
    <xdr:sp>
      <xdr:nvSpPr>
        <xdr:cNvPr id="25" name="TextBox 25"/>
        <xdr:cNvSpPr txBox="1">
          <a:spLocks noChangeArrowheads="1"/>
        </xdr:cNvSpPr>
      </xdr:nvSpPr>
      <xdr:spPr>
        <a:xfrm>
          <a:off x="314325" y="28308300"/>
          <a:ext cx="50673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On 15 July 2004, GIIB subscribed for 40% of the ordinary share capital comprising of 40,000 shares of EURO 1 each in Goodway Europe S.R.L. ("GWE"), a limited company incorporated in Italy, for cash. GIIB also provided a non-interest bearing shareholders' loan of EURO 40,000 to GWE. The principal activity of GWE is to promote the sale of rubber compound materials in the European market. Goodway group of companies will be the sole supplier of products to GWE.
</a:t>
          </a:r>
        </a:p>
      </xdr:txBody>
    </xdr:sp>
    <xdr:clientData/>
  </xdr:twoCellAnchor>
  <xdr:twoCellAnchor>
    <xdr:from>
      <xdr:col>0</xdr:col>
      <xdr:colOff>276225</xdr:colOff>
      <xdr:row>333</xdr:row>
      <xdr:rowOff>9525</xdr:rowOff>
    </xdr:from>
    <xdr:to>
      <xdr:col>7</xdr:col>
      <xdr:colOff>771525</xdr:colOff>
      <xdr:row>335</xdr:row>
      <xdr:rowOff>76200</xdr:rowOff>
    </xdr:to>
    <xdr:sp>
      <xdr:nvSpPr>
        <xdr:cNvPr id="26" name="TextBox 26"/>
        <xdr:cNvSpPr txBox="1">
          <a:spLocks noChangeArrowheads="1"/>
        </xdr:cNvSpPr>
      </xdr:nvSpPr>
      <xdr:spPr>
        <a:xfrm>
          <a:off x="276225" y="60150375"/>
          <a:ext cx="5876925" cy="447675"/>
        </a:xfrm>
        <a:prstGeom prst="rect">
          <a:avLst/>
        </a:prstGeom>
        <a:solidFill>
          <a:srgbClr val="FFFFFF"/>
        </a:solidFill>
        <a:ln w="1" cmpd="sng">
          <a:noFill/>
        </a:ln>
      </xdr:spPr>
      <xdr:txBody>
        <a:bodyPr vertOverflow="clip" wrap="square"/>
        <a:p>
          <a:pPr algn="just">
            <a:defRPr/>
          </a:pPr>
          <a:r>
            <a:rPr lang="en-US" cap="none" sz="1100" b="0" i="0" u="none" baseline="0"/>
            <a:t>The Board of Directors of the Company do not recommend any dividend for the current quarter under review. </a:t>
          </a:r>
        </a:p>
      </xdr:txBody>
    </xdr:sp>
    <xdr:clientData/>
  </xdr:twoCellAnchor>
  <xdr:twoCellAnchor>
    <xdr:from>
      <xdr:col>1</xdr:col>
      <xdr:colOff>9525</xdr:colOff>
      <xdr:row>254</xdr:row>
      <xdr:rowOff>0</xdr:rowOff>
    </xdr:from>
    <xdr:to>
      <xdr:col>7</xdr:col>
      <xdr:colOff>0</xdr:colOff>
      <xdr:row>254</xdr:row>
      <xdr:rowOff>0</xdr:rowOff>
    </xdr:to>
    <xdr:sp>
      <xdr:nvSpPr>
        <xdr:cNvPr id="27" name="TextBox 27"/>
        <xdr:cNvSpPr txBox="1">
          <a:spLocks noChangeArrowheads="1"/>
        </xdr:cNvSpPr>
      </xdr:nvSpPr>
      <xdr:spPr>
        <a:xfrm>
          <a:off x="314325" y="45729525"/>
          <a:ext cx="50673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proceeds raised from the Public Issue pursuant to the listing of the Company on the Second Board of BMSB amounting to RM21.055 million were utilised as follows:
</a:t>
          </a:r>
        </a:p>
      </xdr:txBody>
    </xdr:sp>
    <xdr:clientData/>
  </xdr:twoCellAnchor>
  <xdr:twoCellAnchor>
    <xdr:from>
      <xdr:col>1</xdr:col>
      <xdr:colOff>19050</xdr:colOff>
      <xdr:row>170</xdr:row>
      <xdr:rowOff>57150</xdr:rowOff>
    </xdr:from>
    <xdr:to>
      <xdr:col>7</xdr:col>
      <xdr:colOff>762000</xdr:colOff>
      <xdr:row>171</xdr:row>
      <xdr:rowOff>114300</xdr:rowOff>
    </xdr:to>
    <xdr:sp>
      <xdr:nvSpPr>
        <xdr:cNvPr id="28" name="TextBox 28"/>
        <xdr:cNvSpPr txBox="1">
          <a:spLocks noChangeArrowheads="1"/>
        </xdr:cNvSpPr>
      </xdr:nvSpPr>
      <xdr:spPr>
        <a:xfrm>
          <a:off x="323850" y="31108650"/>
          <a:ext cx="5819775" cy="2571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are no other outstanding capital commitments at the end of the current quarter except for the following:-</a:t>
          </a:r>
        </a:p>
      </xdr:txBody>
    </xdr:sp>
    <xdr:clientData/>
  </xdr:twoCellAnchor>
  <xdr:twoCellAnchor>
    <xdr:from>
      <xdr:col>1</xdr:col>
      <xdr:colOff>19050</xdr:colOff>
      <xdr:row>235</xdr:row>
      <xdr:rowOff>0</xdr:rowOff>
    </xdr:from>
    <xdr:to>
      <xdr:col>7</xdr:col>
      <xdr:colOff>790575</xdr:colOff>
      <xdr:row>237</xdr:row>
      <xdr:rowOff>85725</xdr:rowOff>
    </xdr:to>
    <xdr:sp>
      <xdr:nvSpPr>
        <xdr:cNvPr id="29" name="TextBox 29"/>
        <xdr:cNvSpPr txBox="1">
          <a:spLocks noChangeArrowheads="1"/>
        </xdr:cNvSpPr>
      </xdr:nvSpPr>
      <xdr:spPr>
        <a:xfrm>
          <a:off x="323850" y="42548175"/>
          <a:ext cx="5848350" cy="457200"/>
        </a:xfrm>
        <a:prstGeom prst="rect">
          <a:avLst/>
        </a:prstGeom>
        <a:solidFill>
          <a:srgbClr val="FFFFFF"/>
        </a:solidFill>
        <a:ln w="1" cmpd="sng">
          <a:noFill/>
        </a:ln>
      </xdr:spPr>
      <xdr:txBody>
        <a:bodyPr vertOverflow="clip" wrap="square"/>
        <a:p>
          <a:pPr algn="just">
            <a:defRPr/>
          </a:pPr>
          <a:r>
            <a:rPr lang="en-US" cap="none" sz="1100" b="0" i="0" u="none" baseline="0"/>
            <a:t>During the quarter, the effective tax rate of the Group is lower than the statutory rate mainly due to the utilisation business losses carried forward and unabsorbed capital allowances.</a:t>
          </a:r>
        </a:p>
      </xdr:txBody>
    </xdr:sp>
    <xdr:clientData/>
  </xdr:twoCellAnchor>
  <xdr:twoCellAnchor>
    <xdr:from>
      <xdr:col>1</xdr:col>
      <xdr:colOff>9525</xdr:colOff>
      <xdr:row>239</xdr:row>
      <xdr:rowOff>28575</xdr:rowOff>
    </xdr:from>
    <xdr:to>
      <xdr:col>7</xdr:col>
      <xdr:colOff>781050</xdr:colOff>
      <xdr:row>242</xdr:row>
      <xdr:rowOff>57150</xdr:rowOff>
    </xdr:to>
    <xdr:sp>
      <xdr:nvSpPr>
        <xdr:cNvPr id="30" name="TextBox 30"/>
        <xdr:cNvSpPr txBox="1">
          <a:spLocks noChangeArrowheads="1"/>
        </xdr:cNvSpPr>
      </xdr:nvSpPr>
      <xdr:spPr>
        <a:xfrm>
          <a:off x="314325" y="43310175"/>
          <a:ext cx="5848350" cy="466725"/>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latin typeface="Times New Roman"/>
              <a:ea typeface="Times New Roman"/>
              <a:cs typeface="Times New Roman"/>
            </a:rPr>
            <a:t>There were no sal</a:t>
          </a:r>
          <a:r>
            <a:rPr lang="en-US" cap="none" sz="1100" b="0" i="0" u="none" baseline="0">
              <a:latin typeface="Times New Roman"/>
              <a:ea typeface="Times New Roman"/>
              <a:cs typeface="Times New Roman"/>
            </a:rPr>
            <a:t>es</a:t>
          </a:r>
          <a:r>
            <a:rPr lang="en-US" cap="none" sz="1100" b="0" i="0" u="none" baseline="0">
              <a:solidFill>
                <a:srgbClr val="000000"/>
              </a:solidFill>
              <a:latin typeface="Times New Roman"/>
              <a:ea typeface="Times New Roman"/>
              <a:cs typeface="Times New Roman"/>
            </a:rPr>
            <a:t> of unquoted investments and/or properties for the current quarter and financial period to-date.</a:t>
          </a:r>
        </a:p>
      </xdr:txBody>
    </xdr:sp>
    <xdr:clientData/>
  </xdr:twoCellAnchor>
  <xdr:twoCellAnchor>
    <xdr:from>
      <xdr:col>1</xdr:col>
      <xdr:colOff>19050</xdr:colOff>
      <xdr:row>245</xdr:row>
      <xdr:rowOff>123825</xdr:rowOff>
    </xdr:from>
    <xdr:to>
      <xdr:col>7</xdr:col>
      <xdr:colOff>771525</xdr:colOff>
      <xdr:row>248</xdr:row>
      <xdr:rowOff>0</xdr:rowOff>
    </xdr:to>
    <xdr:sp>
      <xdr:nvSpPr>
        <xdr:cNvPr id="31" name="TextBox 31"/>
        <xdr:cNvSpPr txBox="1">
          <a:spLocks noChangeArrowheads="1"/>
        </xdr:cNvSpPr>
      </xdr:nvSpPr>
      <xdr:spPr>
        <a:xfrm>
          <a:off x="323850" y="44281725"/>
          <a:ext cx="5829300" cy="447675"/>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There were no purchases or disposals of quoted securities  for the current quarter and financial period to-date.</a:t>
          </a:r>
        </a:p>
      </xdr:txBody>
    </xdr:sp>
    <xdr:clientData/>
  </xdr:twoCellAnchor>
  <xdr:twoCellAnchor>
    <xdr:from>
      <xdr:col>0</xdr:col>
      <xdr:colOff>295275</xdr:colOff>
      <xdr:row>106</xdr:row>
      <xdr:rowOff>66675</xdr:rowOff>
    </xdr:from>
    <xdr:to>
      <xdr:col>8</xdr:col>
      <xdr:colOff>0</xdr:colOff>
      <xdr:row>110</xdr:row>
      <xdr:rowOff>104775</xdr:rowOff>
    </xdr:to>
    <xdr:sp>
      <xdr:nvSpPr>
        <xdr:cNvPr id="32" name="TextBox 32"/>
        <xdr:cNvSpPr txBox="1">
          <a:spLocks noChangeArrowheads="1"/>
        </xdr:cNvSpPr>
      </xdr:nvSpPr>
      <xdr:spPr>
        <a:xfrm>
          <a:off x="295275" y="19459575"/>
          <a:ext cx="5962650" cy="800100"/>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There were no issuances, cancellations, repurchases, resale and repayments of debt and equity securities during the current quarter under review except that a total amount of RM75 million of the Murabahah Notes Issuance Facility and/or Islamic Medium Term Notes ("MUNIF and/or IMTN") approved by Securities Commission have been issued at the end of the quarter under review.</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249</xdr:row>
      <xdr:rowOff>38100</xdr:rowOff>
    </xdr:from>
    <xdr:to>
      <xdr:col>8</xdr:col>
      <xdr:colOff>0</xdr:colOff>
      <xdr:row>264</xdr:row>
      <xdr:rowOff>123825</xdr:rowOff>
    </xdr:to>
    <xdr:sp>
      <xdr:nvSpPr>
        <xdr:cNvPr id="33" name="TextBox 34"/>
        <xdr:cNvSpPr txBox="1">
          <a:spLocks noChangeArrowheads="1"/>
        </xdr:cNvSpPr>
      </xdr:nvSpPr>
      <xdr:spPr>
        <a:xfrm>
          <a:off x="323850" y="44967525"/>
          <a:ext cx="5934075" cy="293370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latin typeface="Times New Roman"/>
              <a:ea typeface="Times New Roman"/>
              <a:cs typeface="Times New Roman"/>
            </a:rPr>
            <a:t>On 5 May 2005 the Company obtained approval from the Securities Commission for  a proposed private placement of up to 10% of the Company's issued and paid-up capital. The SC had vide a letter dated 14 November 2005 approved our application for an extension of time to complete the private placement for a period of six (6) months to 4 May 2006. On 17 May 2006 the Company obtained approval from the SC for another extension of time of a further six (6) months to 4 November 2006 for the Company to complete the private placement.  
On 19 May 2006, PM Securities Sdn Bhd had on the Company's behalf announced that the Company proposes to undertake a Proposed Share Buy Back Exercise of up to 10% of the issued and paid-up share capital of the Company at any given point of time. The proposal is pending the approval of the shareholders of the Company for which consent would be sought at the forthcoming Annual General Meeting.
Save as disclosed above, there is no other corporate proposal announced but not completed as at the date of this announcement.
</a:t>
          </a:r>
          <a:r>
            <a:rPr lang="en-US" cap="none" sz="1100" b="1" i="0" u="none" baseline="0">
              <a:solidFill>
                <a:srgbClr val="FF0000"/>
              </a:solidFill>
              <a:latin typeface="Times New Roman"/>
              <a:ea typeface="Times New Roman"/>
              <a:cs typeface="Times New Roman"/>
            </a:rPr>
            <a:t>
</a:t>
          </a:r>
          <a:r>
            <a:rPr lang="en-US" cap="none" sz="1000" b="1" i="0" u="none" baseline="0">
              <a:solidFill>
                <a:srgbClr val="FF0000"/>
              </a:solidFill>
              <a:latin typeface="Times New Roman"/>
              <a:ea typeface="Times New Roman"/>
              <a:cs typeface="Times New Roman"/>
            </a:rPr>
            <a:t>
</a:t>
          </a:r>
        </a:p>
      </xdr:txBody>
    </xdr:sp>
    <xdr:clientData/>
  </xdr:twoCellAnchor>
  <xdr:twoCellAnchor>
    <xdr:from>
      <xdr:col>0</xdr:col>
      <xdr:colOff>285750</xdr:colOff>
      <xdr:row>350</xdr:row>
      <xdr:rowOff>114300</xdr:rowOff>
    </xdr:from>
    <xdr:to>
      <xdr:col>7</xdr:col>
      <xdr:colOff>781050</xdr:colOff>
      <xdr:row>353</xdr:row>
      <xdr:rowOff>0</xdr:rowOff>
    </xdr:to>
    <xdr:sp>
      <xdr:nvSpPr>
        <xdr:cNvPr id="34" name="TextBox 35"/>
        <xdr:cNvSpPr txBox="1">
          <a:spLocks noChangeArrowheads="1"/>
        </xdr:cNvSpPr>
      </xdr:nvSpPr>
      <xdr:spPr>
        <a:xfrm>
          <a:off x="285750" y="63293625"/>
          <a:ext cx="5876925" cy="457200"/>
        </a:xfrm>
        <a:prstGeom prst="rect">
          <a:avLst/>
        </a:prstGeom>
        <a:solidFill>
          <a:srgbClr val="FFFFFF"/>
        </a:solidFill>
        <a:ln w="1" cmpd="sng">
          <a:noFill/>
        </a:ln>
      </xdr:spPr>
      <xdr:txBody>
        <a:bodyPr vertOverflow="clip" wrap="square"/>
        <a:p>
          <a:pPr algn="just">
            <a:defRPr/>
          </a:pPr>
          <a:r>
            <a:rPr lang="en-US" cap="none" sz="1100" b="0" i="0" u="none" baseline="0"/>
            <a:t>The effect on the basic earning per share arising from the assumed exercise of ESOS is anti-dilutive. Accordingly, diluted earnings per share has not been presented.</a:t>
          </a:r>
        </a:p>
      </xdr:txBody>
    </xdr:sp>
    <xdr:clientData/>
  </xdr:twoCellAnchor>
  <xdr:twoCellAnchor>
    <xdr:from>
      <xdr:col>1</xdr:col>
      <xdr:colOff>0</xdr:colOff>
      <xdr:row>91</xdr:row>
      <xdr:rowOff>57150</xdr:rowOff>
    </xdr:from>
    <xdr:to>
      <xdr:col>7</xdr:col>
      <xdr:colOff>781050</xdr:colOff>
      <xdr:row>93</xdr:row>
      <xdr:rowOff>57150</xdr:rowOff>
    </xdr:to>
    <xdr:sp>
      <xdr:nvSpPr>
        <xdr:cNvPr id="35" name="TextBox 36"/>
        <xdr:cNvSpPr txBox="1">
          <a:spLocks noChangeArrowheads="1"/>
        </xdr:cNvSpPr>
      </xdr:nvSpPr>
      <xdr:spPr>
        <a:xfrm>
          <a:off x="304800" y="16706850"/>
          <a:ext cx="5857875" cy="38100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latin typeface="Times New Roman"/>
              <a:ea typeface="Times New Roman"/>
              <a:cs typeface="Times New Roman"/>
            </a:rPr>
            <a:t>The Group's operations are not materially affected by seasonality or cyclical factors during the quarter under review.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47625</xdr:colOff>
      <xdr:row>208</xdr:row>
      <xdr:rowOff>142875</xdr:rowOff>
    </xdr:from>
    <xdr:to>
      <xdr:col>7</xdr:col>
      <xdr:colOff>714375</xdr:colOff>
      <xdr:row>213</xdr:row>
      <xdr:rowOff>0</xdr:rowOff>
    </xdr:to>
    <xdr:sp>
      <xdr:nvSpPr>
        <xdr:cNvPr id="36" name="TextBox 37"/>
        <xdr:cNvSpPr txBox="1">
          <a:spLocks noChangeArrowheads="1"/>
        </xdr:cNvSpPr>
      </xdr:nvSpPr>
      <xdr:spPr>
        <a:xfrm>
          <a:off x="352425" y="38185725"/>
          <a:ext cx="5743575" cy="695325"/>
        </a:xfrm>
        <a:prstGeom prst="rect">
          <a:avLst/>
        </a:prstGeom>
        <a:solidFill>
          <a:srgbClr val="FFFFFF"/>
        </a:solidFill>
        <a:ln w="1" cmpd="sng">
          <a:noFill/>
        </a:ln>
      </xdr:spPr>
      <xdr:txBody>
        <a:bodyPr vertOverflow="clip" wrap="square"/>
        <a:p>
          <a:pPr algn="just">
            <a:defRPr/>
          </a:pPr>
          <a:r>
            <a:rPr lang="en-US" cap="none" sz="1100" b="0" i="0" u="none" baseline="0"/>
            <a:t>The Group reported a profit of RM1.3 mil in the current quarter as compared to the previous quarter profit after tax of RM0.2 million. The higher profit was mainly due to the positive growth in revenue and improved gross profit margin during the quarter under review.</a:t>
          </a:r>
        </a:p>
      </xdr:txBody>
    </xdr:sp>
    <xdr:clientData/>
  </xdr:twoCellAnchor>
  <xdr:twoCellAnchor>
    <xdr:from>
      <xdr:col>0</xdr:col>
      <xdr:colOff>266700</xdr:colOff>
      <xdr:row>96</xdr:row>
      <xdr:rowOff>57150</xdr:rowOff>
    </xdr:from>
    <xdr:to>
      <xdr:col>7</xdr:col>
      <xdr:colOff>733425</xdr:colOff>
      <xdr:row>98</xdr:row>
      <xdr:rowOff>114300</xdr:rowOff>
    </xdr:to>
    <xdr:sp>
      <xdr:nvSpPr>
        <xdr:cNvPr id="37" name="TextBox 38"/>
        <xdr:cNvSpPr txBox="1">
          <a:spLocks noChangeArrowheads="1"/>
        </xdr:cNvSpPr>
      </xdr:nvSpPr>
      <xdr:spPr>
        <a:xfrm>
          <a:off x="266700" y="17630775"/>
          <a:ext cx="5848350" cy="428625"/>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latin typeface="Times New Roman"/>
              <a:ea typeface="Times New Roman"/>
              <a:cs typeface="Times New Roman"/>
            </a:rPr>
            <a:t>There were no items affecting assets,  liabilities,  equity, net  income or cash flows during the current financial period that are unusual because of their nature, size or incidence.    
</a:t>
          </a:r>
          <a:r>
            <a:rPr lang="en-US" cap="none" sz="1100" b="1" i="0" u="none" baseline="0">
              <a:solidFill>
                <a:srgbClr val="FF0000"/>
              </a:solidFill>
              <a:latin typeface="Times New Roman"/>
              <a:ea typeface="Times New Roman"/>
              <a:cs typeface="Times New Roman"/>
            </a:rPr>
            <a:t>                                                           </a:t>
          </a:r>
          <a:r>
            <a:rPr lang="en-US" cap="none" sz="1000" b="1"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19</xdr:row>
      <xdr:rowOff>19050</xdr:rowOff>
    </xdr:from>
    <xdr:to>
      <xdr:col>7</xdr:col>
      <xdr:colOff>704850</xdr:colOff>
      <xdr:row>41</xdr:row>
      <xdr:rowOff>152400</xdr:rowOff>
    </xdr:to>
    <xdr:sp>
      <xdr:nvSpPr>
        <xdr:cNvPr id="38" name="TextBox 40"/>
        <xdr:cNvSpPr txBox="1">
          <a:spLocks noChangeArrowheads="1"/>
        </xdr:cNvSpPr>
      </xdr:nvSpPr>
      <xdr:spPr>
        <a:xfrm>
          <a:off x="314325" y="3352800"/>
          <a:ext cx="5772150" cy="372427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accounting policies and methods of computation adopted by the Group in this interim financial report are consistent with those adopted in the annual financial statements for the financial year ended 31 December 2005 except for the adoption of the following new/revised Financial Reporting Standards ("FRS") effective for financial period begining 1 January 2006.
FRS 2    - Share-based Payment
FRS 3     - Business Combinations
FRS 101 - Presentation of Financial Statements
FRS 102 - Inventories
FRS 108 - Accounting Policies, Changes in Accounting Estimates and Errors
FRS 110 - Events After the Balance Sheet Date
FRS 116 - Property, Plant and Equipment
FRS 117 - Leases
FRS 121 - The Effects of Changes in Foreign Exchange Rates
FRS 127 - Consolidated and Separate Financial Statements
FRS 132 - Financial Instruments: Disclosure and Presentation
FRS 133 - Earnings Per Share
FRS 136 - Impairment of Assets
FRS 138 - Intangible Assets
The adoption of these new accounting standards does not have any material impact on the results of the Group for the current financial period except as stated belows:</a:t>
          </a:r>
          <a:r>
            <a:rPr lang="en-US" cap="none" sz="1000" b="0" i="0" u="none" baseline="0">
              <a:latin typeface="Times New Roman"/>
              <a:ea typeface="Times New Roman"/>
              <a:cs typeface="Times New Roman"/>
            </a:rPr>
            <a:t>
</a:t>
          </a:r>
        </a:p>
      </xdr:txBody>
    </xdr:sp>
    <xdr:clientData/>
  </xdr:twoCellAnchor>
  <xdr:twoCellAnchor>
    <xdr:from>
      <xdr:col>1</xdr:col>
      <xdr:colOff>28575</xdr:colOff>
      <xdr:row>43</xdr:row>
      <xdr:rowOff>133350</xdr:rowOff>
    </xdr:from>
    <xdr:to>
      <xdr:col>8</xdr:col>
      <xdr:colOff>0</xdr:colOff>
      <xdr:row>49</xdr:row>
      <xdr:rowOff>209550</xdr:rowOff>
    </xdr:to>
    <xdr:sp>
      <xdr:nvSpPr>
        <xdr:cNvPr id="39" name="TextBox 41"/>
        <xdr:cNvSpPr txBox="1">
          <a:spLocks noChangeArrowheads="1"/>
        </xdr:cNvSpPr>
      </xdr:nvSpPr>
      <xdr:spPr>
        <a:xfrm>
          <a:off x="333375" y="7515225"/>
          <a:ext cx="5924550" cy="144780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adoption of the revised FRS 101 has affected the presentation of minority interest, share of net after 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recognized income and expenses for the period, showing separately the amount attributable to equity holder of the parent and to minority interest.</a:t>
          </a:r>
        </a:p>
      </xdr:txBody>
    </xdr:sp>
    <xdr:clientData/>
  </xdr:twoCellAnchor>
  <xdr:twoCellAnchor>
    <xdr:from>
      <xdr:col>1</xdr:col>
      <xdr:colOff>0</xdr:colOff>
      <xdr:row>49</xdr:row>
      <xdr:rowOff>209550</xdr:rowOff>
    </xdr:from>
    <xdr:to>
      <xdr:col>7</xdr:col>
      <xdr:colOff>733425</xdr:colOff>
      <xdr:row>52</xdr:row>
      <xdr:rowOff>76200</xdr:rowOff>
    </xdr:to>
    <xdr:sp>
      <xdr:nvSpPr>
        <xdr:cNvPr id="40" name="TextBox 42"/>
        <xdr:cNvSpPr txBox="1">
          <a:spLocks noChangeArrowheads="1"/>
        </xdr:cNvSpPr>
      </xdr:nvSpPr>
      <xdr:spPr>
        <a:xfrm>
          <a:off x="304800" y="8963025"/>
          <a:ext cx="5810250" cy="47625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latin typeface="Times New Roman"/>
              <a:ea typeface="Times New Roman"/>
              <a:cs typeface="Times New Roman"/>
            </a:rPr>
            <a:t>The current period’s presentation of the Group’s financial statements is based on the revised requirements of FRS 101, with comparatives restated to confirm with the current period’s presentation.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295275</xdr:colOff>
      <xdr:row>72</xdr:row>
      <xdr:rowOff>123825</xdr:rowOff>
    </xdr:from>
    <xdr:to>
      <xdr:col>7</xdr:col>
      <xdr:colOff>714375</xdr:colOff>
      <xdr:row>75</xdr:row>
      <xdr:rowOff>9525</xdr:rowOff>
    </xdr:to>
    <xdr:sp>
      <xdr:nvSpPr>
        <xdr:cNvPr id="41" name="TextBox 43"/>
        <xdr:cNvSpPr txBox="1">
          <a:spLocks noChangeArrowheads="1"/>
        </xdr:cNvSpPr>
      </xdr:nvSpPr>
      <xdr:spPr>
        <a:xfrm>
          <a:off x="295275" y="13296900"/>
          <a:ext cx="5800725" cy="45720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adoption of the FRS 117 has resulted reclassification of leasehold properties from Property, Plant and equipment to Prepaid interest in leased land.</a:t>
          </a:r>
        </a:p>
      </xdr:txBody>
    </xdr:sp>
    <xdr:clientData/>
  </xdr:twoCellAnchor>
  <xdr:twoCellAnchor>
    <xdr:from>
      <xdr:col>1</xdr:col>
      <xdr:colOff>28575</xdr:colOff>
      <xdr:row>55</xdr:row>
      <xdr:rowOff>133350</xdr:rowOff>
    </xdr:from>
    <xdr:to>
      <xdr:col>8</xdr:col>
      <xdr:colOff>0</xdr:colOff>
      <xdr:row>68</xdr:row>
      <xdr:rowOff>161925</xdr:rowOff>
    </xdr:to>
    <xdr:sp>
      <xdr:nvSpPr>
        <xdr:cNvPr id="42" name="TextBox 44"/>
        <xdr:cNvSpPr txBox="1">
          <a:spLocks noChangeArrowheads="1"/>
        </xdr:cNvSpPr>
      </xdr:nvSpPr>
      <xdr:spPr>
        <a:xfrm>
          <a:off x="333375" y="10067925"/>
          <a:ext cx="5924550" cy="2505075"/>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adoption of these new FRSs have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Under FRS 3, any excess of the Group’s interest in the net fair value of acquirees’ identifiable assets, liabilities and contingent liabilities over cost of acquisitions (previously referred to as “negative goodwill”), after reassessment, was recognised immediately in profit or loss. During last financial year, the Group has effect this changes in the last year audited account in consistent with the provision of FRS 3, prior to this, negative goodwill was amortised over the average useful life of 10 years.    
The intangible assets arises of business combinations was amortised on a straight-line basis over its estimated useful life of 5 years. This change in accounting policy has been accounted for prospectively for business combinations.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ehsh\Local%20Settings\Temporary%20Internet%20Files\OLK126\l%20GIIB%20Mar%2006-28%204%2006-%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tehsh\Local%20Settings\Temporary%20Internet%20Files\OLK126\GIIB%20annoucement\Announcement%20Format%20(FRS%2013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velynfywong\BUDGET\WINDOWS\TEMP\Budget%20YR%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ook5"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velynfywong\CONSOL\Documents%20and%20Settings\goodway\My%20Documents\Managment%20Accoun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velyn.wong\country%20repo\WINDOWS\TEMP\Documents%20and%20Settings\goodway\My%20Documents\Managment%20Accoun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ongfy\COUNTRY%20REPO\WINDOWS\TEMP\Documents%20and%20Settings\goodway\My%20Documents\Managment%20Accoun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goodway\My%20Documents\Managment%20Accoun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velyn.wong\CONSOL\Documents%20and%20Settings\ChanAL\My%20Documents\CAL\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ver (2)"/>
      <sheetName val="1.Meeting Notice"/>
      <sheetName val="2.Last Minutes"/>
      <sheetName val="3.0 Exe Sum"/>
      <sheetName val="3.0Status"/>
      <sheetName val="4.IS "/>
      <sheetName val="4.BS "/>
      <sheetName val="4.Equity"/>
      <sheetName val="4.Cashflow"/>
      <sheetName val="4.Notes KLSE "/>
      <sheetName val="6. Land and Building"/>
      <sheetName val="3.ES(Yearly)"/>
      <sheetName val="3.ES(Qtrly)"/>
      <sheetName val="3.ES(3)"/>
      <sheetName val="3.ES(4)BS"/>
      <sheetName val="3. Debtor Ageing"/>
      <sheetName val="Corporate"/>
      <sheetName val="5. Summary Key FI"/>
      <sheetName val="EPS"/>
      <sheetName val="NA"/>
      <sheetName val="G.Title"/>
      <sheetName val="KRA"/>
      <sheetName val="2.Status Report"/>
      <sheetName val="2-R-PR"/>
      <sheetName val="3-BS"/>
      <sheetName val="4.GWR&amp;GIIB Cashflow"/>
      <sheetName val="4.BW Cashflow"/>
      <sheetName val="4.KLT Cashflow"/>
      <sheetName val="4.GroupCashflow"/>
      <sheetName val="5.Debtor Ageing"/>
      <sheetName val="6.Borrowing"/>
      <sheetName val="6.Borrwing(D)"/>
      <sheetName val="BUDGET2006"/>
      <sheetName val="Group Results"/>
      <sheetName val="G-SUMMARY"/>
      <sheetName val="Conso CFS"/>
      <sheetName val="Bal.Sheet"/>
      <sheetName val="Notes"/>
      <sheetName val="Journal"/>
      <sheetName val="Inter-co"/>
      <sheetName val="Kilotrac Stock"/>
      <sheetName val="BW Stocks"/>
      <sheetName val="BW-GIT"/>
      <sheetName val="BW Stock (2)"/>
      <sheetName val="FA note 2006"/>
      <sheetName val="FA note 2005"/>
      <sheetName val="FA note 2004"/>
      <sheetName val="BW FA-Pre&amp;Post"/>
      <sheetName val="RPT-3"/>
      <sheetName val="Winding-BW"/>
      <sheetName val="Goodwil - BW"/>
      <sheetName val="Goodwill-GWE"/>
      <sheetName val="Goodwill-GWR"/>
      <sheetName val="Note 7-GWR "/>
      <sheetName val="GWA (BS)"/>
      <sheetName val="GWA (P&amp;L)-xxx"/>
      <sheetName val="GWA Note"/>
      <sheetName val="GWA Exc reserves"/>
      <sheetName val="GWS-BS"/>
      <sheetName val="GWS-P&amp;L"/>
      <sheetName val="GWS-Note"/>
      <sheetName val="GWS-Exchange reserves"/>
    </sheetNames>
    <sheetDataSet>
      <sheetData sheetId="7">
        <row r="36">
          <cell r="D36">
            <v>366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5.IS "/>
      <sheetName val="5. Summary Key FI"/>
      <sheetName val="5.BS"/>
      <sheetName val="5.Equity"/>
      <sheetName val="5.Cashflow"/>
      <sheetName val="5.Notes KLSE (new)"/>
      <sheetName val="6. Land and Building"/>
    </sheetNames>
    <sheetDataSet>
      <sheetData sheetId="0">
        <row r="14">
          <cell r="F14" t="str">
            <v>31.03.06</v>
          </cell>
          <cell r="H14" t="str">
            <v>31.03.05</v>
          </cell>
        </row>
      </sheetData>
      <sheetData sheetId="2">
        <row r="1">
          <cell r="A1" t="str">
            <v>GOODWAY INTEGRATED INDUSTRIES BERHAD</v>
          </cell>
        </row>
        <row r="2">
          <cell r="A2" t="str">
            <v>(Company No. 618972-T)</v>
          </cell>
        </row>
        <row r="6">
          <cell r="A6" t="str">
            <v>(The figures have not been audited)</v>
          </cell>
        </row>
      </sheetData>
      <sheetData sheetId="3">
        <row r="6">
          <cell r="A6" t="str">
            <v>FOR THE FINANCIAL YEAR ENDED 31 MARCH 2006</v>
          </cell>
        </row>
        <row r="7">
          <cell r="A7" t="str">
            <v>(The figures have not been audited)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vestment"/>
      <sheetName val="YR 2001 $$"/>
      <sheetName val="revised PL"/>
      <sheetName val="Manpower"/>
      <sheetName val="Staff Welfare"/>
      <sheetName val="R&amp;M"/>
      <sheetName val="COST"/>
      <sheetName val="p&amp;L"/>
      <sheetName val="revised budget"/>
      <sheetName val="sales-10%"/>
      <sheetName val=" FORECAST BOD"/>
      <sheetName val="BOD"/>
      <sheetName val="2001 budget"/>
      <sheetName val="YTD 4-01P&amp;L"/>
      <sheetName val="revised"/>
    </sheetNames>
    <sheetDataSet>
      <sheetData sheetId="14">
        <row r="383">
          <cell r="A383" t="str">
            <v>NETT PROFIT BEFORE TAX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Sheet (2)"/>
      <sheetName val="2.Status Repor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PL"/>
      <sheetName val="Acounts Receivable"/>
      <sheetName val="Stock"/>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
      <sheetName val="PL"/>
      <sheetName val="Acounts Receivable"/>
      <sheetName val="Stock"/>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
      <sheetName val="PL"/>
      <sheetName val="Acounts Receivable"/>
      <sheetName val="Stock"/>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S"/>
      <sheetName val="PL"/>
      <sheetName val="Acounts Receivable"/>
      <sheetName val="Stock"/>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S"/>
      <sheetName val="IS"/>
      <sheetName val="IS(BOD)"/>
      <sheetName val="BUDGET2005"/>
      <sheetName val="Bal.Sheet"/>
      <sheetName val="Notes"/>
      <sheetName val="Journal"/>
      <sheetName val="Equity"/>
      <sheetName val="Cashflow2"/>
      <sheetName val="Conso CFS"/>
      <sheetName val="Cashflow"/>
      <sheetName val="Notes KLSE"/>
      <sheetName val="EPS"/>
      <sheetName val="NTA"/>
      <sheetName val="Exe Summ"/>
      <sheetName val="Hightlight"/>
      <sheetName val="BS(BOD)"/>
      <sheetName val="Group Results"/>
      <sheetName val="Borrowing"/>
      <sheetName val="G-Exec Sum -Jan-05"/>
      <sheetName val="4,5-Consol-BS-1"/>
      <sheetName val="2-R-PR"/>
      <sheetName val="G-SUMMARY"/>
      <sheetName val="6-G-Cashflow-Nov-04"/>
      <sheetName val="related part-sales"/>
      <sheetName val="Sales"/>
      <sheetName val="GWR-tax"/>
      <sheetName val="Kilo-tax"/>
      <sheetName val="FA(pre &amp; post)"/>
      <sheetName val="Goodwill"/>
      <sheetName val="Note 10-GWR"/>
      <sheetName val="GWR Aust."/>
      <sheetName val="GWA (BS) (2)"/>
      <sheetName val="GWA (P&amp;L)-xxx"/>
      <sheetName val="Exchange reserves-XXx"/>
      <sheetName val="Bal.Sheet-Mth"/>
    </sheetNames>
    <sheetDataSet>
      <sheetData sheetId="1">
        <row r="1">
          <cell r="A1" t="str">
            <v>GOODWAY INTEGRATED INDUSTRIES BERHAD</v>
          </cell>
        </row>
        <row r="2">
          <cell r="A2" t="str">
            <v>(Company No. 618972-T)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tabColor indexed="17"/>
    <pageSetUpPr fitToPage="1"/>
  </sheetPr>
  <dimension ref="A1:I59"/>
  <sheetViews>
    <sheetView view="pageBreakPreview" zoomScaleSheetLayoutView="100" workbookViewId="0" topLeftCell="A1">
      <pane xSplit="1" ySplit="15" topLeftCell="B16" activePane="bottomRight" state="frozen"/>
      <selection pane="topLeft" activeCell="A1" sqref="A1"/>
      <selection pane="topRight" activeCell="B1" sqref="B1"/>
      <selection pane="bottomLeft" activeCell="A16" sqref="A16"/>
      <selection pane="bottomRight" activeCell="A84" sqref="A84"/>
    </sheetView>
  </sheetViews>
  <sheetFormatPr defaultColWidth="9.140625" defaultRowHeight="12.75"/>
  <cols>
    <col min="1" max="1" width="37.421875" style="12" customWidth="1"/>
    <col min="2" max="2" width="12.57421875" style="12" customWidth="1"/>
    <col min="3" max="3" width="1.7109375" style="12" customWidth="1"/>
    <col min="4" max="4" width="12.7109375" style="17" customWidth="1"/>
    <col min="5" max="5" width="2.00390625" style="12" customWidth="1"/>
    <col min="6" max="6" width="12.421875" style="17" customWidth="1"/>
    <col min="7" max="7" width="2.00390625" style="12" customWidth="1"/>
    <col min="8" max="8" width="15.28125" style="17" customWidth="1"/>
    <col min="9" max="9" width="4.00390625" style="12" customWidth="1"/>
    <col min="10" max="16384" width="9.140625" style="12" customWidth="1"/>
  </cols>
  <sheetData>
    <row r="1" spans="1:8" ht="12.75">
      <c r="A1" s="10" t="s">
        <v>165</v>
      </c>
      <c r="B1" s="10"/>
      <c r="C1" s="10"/>
      <c r="D1" s="11"/>
      <c r="E1" s="10"/>
      <c r="F1" s="10"/>
      <c r="G1" s="10"/>
      <c r="H1" s="10"/>
    </row>
    <row r="2" spans="1:8" ht="12.75">
      <c r="A2" s="15" t="s">
        <v>166</v>
      </c>
      <c r="B2" s="10"/>
      <c r="C2" s="10"/>
      <c r="D2" s="10"/>
      <c r="E2" s="10"/>
      <c r="F2" s="10"/>
      <c r="G2" s="10"/>
      <c r="H2" s="10"/>
    </row>
    <row r="3" spans="1:8" ht="12.75">
      <c r="A3" s="15"/>
      <c r="B3" s="10"/>
      <c r="C3" s="10"/>
      <c r="D3" s="10"/>
      <c r="E3" s="10"/>
      <c r="F3" s="10"/>
      <c r="G3" s="10"/>
      <c r="H3" s="10"/>
    </row>
    <row r="5" ht="12.75">
      <c r="A5" s="16" t="s">
        <v>23</v>
      </c>
    </row>
    <row r="6" ht="12.75">
      <c r="A6" s="16" t="s">
        <v>172</v>
      </c>
    </row>
    <row r="7" spans="1:2" ht="12.75">
      <c r="A7" s="16" t="s">
        <v>24</v>
      </c>
      <c r="B7" s="17"/>
    </row>
    <row r="8" spans="1:2" ht="12.75">
      <c r="A8" s="16"/>
      <c r="B8" s="17"/>
    </row>
    <row r="9" spans="1:8" ht="12.75">
      <c r="A9" s="16"/>
      <c r="B9" s="188" t="s">
        <v>25</v>
      </c>
      <c r="C9" s="188"/>
      <c r="D9" s="188"/>
      <c r="F9" s="188" t="s">
        <v>26</v>
      </c>
      <c r="G9" s="188"/>
      <c r="H9" s="188"/>
    </row>
    <row r="10" spans="2:8" ht="12.75">
      <c r="B10" s="18"/>
      <c r="C10" s="18"/>
      <c r="D10" s="18" t="s">
        <v>27</v>
      </c>
      <c r="E10" s="18"/>
      <c r="F10" s="18"/>
      <c r="G10" s="18"/>
      <c r="H10" s="18" t="s">
        <v>27</v>
      </c>
    </row>
    <row r="11" spans="2:8" ht="12.75">
      <c r="B11" s="18" t="s">
        <v>28</v>
      </c>
      <c r="C11" s="18"/>
      <c r="D11" s="18" t="s">
        <v>29</v>
      </c>
      <c r="E11" s="18"/>
      <c r="F11" s="18" t="s">
        <v>28</v>
      </c>
      <c r="G11" s="18"/>
      <c r="H11" s="18" t="s">
        <v>29</v>
      </c>
    </row>
    <row r="12" spans="2:8" ht="12.75">
      <c r="B12" s="18" t="s">
        <v>30</v>
      </c>
      <c r="C12" s="18"/>
      <c r="D12" s="18" t="s">
        <v>30</v>
      </c>
      <c r="E12" s="18"/>
      <c r="F12" s="18" t="s">
        <v>114</v>
      </c>
      <c r="G12" s="18"/>
      <c r="H12" s="18" t="s">
        <v>114</v>
      </c>
    </row>
    <row r="13" spans="2:8" ht="12.75">
      <c r="B13" s="18" t="s">
        <v>105</v>
      </c>
      <c r="C13" s="18"/>
      <c r="D13" s="18" t="s">
        <v>105</v>
      </c>
      <c r="E13" s="18"/>
      <c r="F13" s="18" t="s">
        <v>105</v>
      </c>
      <c r="G13" s="18"/>
      <c r="H13" s="18" t="s">
        <v>105</v>
      </c>
    </row>
    <row r="14" spans="2:8" ht="12.75">
      <c r="B14" s="20" t="s">
        <v>170</v>
      </c>
      <c r="C14" s="20"/>
      <c r="D14" s="20" t="s">
        <v>171</v>
      </c>
      <c r="E14" s="20"/>
      <c r="F14" s="20" t="str">
        <f>B14</f>
        <v>31.03.06</v>
      </c>
      <c r="G14" s="20"/>
      <c r="H14" s="20" t="str">
        <f>D14</f>
        <v>31.03.05</v>
      </c>
    </row>
    <row r="15" spans="2:8" ht="12.75">
      <c r="B15" s="18" t="s">
        <v>169</v>
      </c>
      <c r="C15" s="18"/>
      <c r="D15" s="18" t="s">
        <v>169</v>
      </c>
      <c r="E15" s="18"/>
      <c r="F15" s="18" t="s">
        <v>169</v>
      </c>
      <c r="G15" s="18"/>
      <c r="H15" s="18" t="s">
        <v>169</v>
      </c>
    </row>
    <row r="16" ht="12.75">
      <c r="H16" s="21"/>
    </row>
    <row r="17" spans="1:8" s="22" customFormat="1" ht="12.75">
      <c r="A17" s="22" t="s">
        <v>227</v>
      </c>
      <c r="B17" s="22">
        <v>33882</v>
      </c>
      <c r="D17" s="21">
        <v>26052.870482104</v>
      </c>
      <c r="F17" s="22">
        <v>33882</v>
      </c>
      <c r="H17" s="21">
        <v>26052.870482104</v>
      </c>
    </row>
    <row r="18" spans="4:8" s="22" customFormat="1" ht="12.75">
      <c r="D18" s="21"/>
      <c r="H18" s="21"/>
    </row>
    <row r="19" spans="1:8" s="22" customFormat="1" ht="12.75">
      <c r="A19" s="22" t="s">
        <v>175</v>
      </c>
      <c r="B19" s="9">
        <v>-27367</v>
      </c>
      <c r="D19" s="25">
        <v>-22155.501148724998</v>
      </c>
      <c r="F19" s="9">
        <v>-27367</v>
      </c>
      <c r="H19" s="25">
        <v>-22155.501148724998</v>
      </c>
    </row>
    <row r="20" spans="2:9" s="22" customFormat="1" ht="12.75">
      <c r="B20" s="24"/>
      <c r="C20" s="24"/>
      <c r="D20" s="24"/>
      <c r="E20" s="24"/>
      <c r="F20" s="24"/>
      <c r="G20" s="24"/>
      <c r="H20" s="24"/>
      <c r="I20" s="24"/>
    </row>
    <row r="21" spans="1:8" s="22" customFormat="1" ht="12.75">
      <c r="A21" s="22" t="s">
        <v>31</v>
      </c>
      <c r="B21" s="22">
        <v>6515</v>
      </c>
      <c r="D21" s="22">
        <v>3897.3693333790034</v>
      </c>
      <c r="F21" s="22">
        <v>6515</v>
      </c>
      <c r="H21" s="22">
        <v>3897.3693333790034</v>
      </c>
    </row>
    <row r="22" spans="4:8" s="22" customFormat="1" ht="12.75">
      <c r="D22" s="21"/>
      <c r="H22" s="21"/>
    </row>
    <row r="23" spans="1:8" s="22" customFormat="1" ht="12.75">
      <c r="A23" s="12" t="s">
        <v>142</v>
      </c>
      <c r="B23" s="22">
        <v>1026</v>
      </c>
      <c r="D23" s="21">
        <v>901.1338499999999</v>
      </c>
      <c r="F23" s="22">
        <v>1026</v>
      </c>
      <c r="H23" s="21">
        <v>901.1338499999999</v>
      </c>
    </row>
    <row r="24" spans="1:9" s="22" customFormat="1" ht="12.75">
      <c r="A24" s="12"/>
      <c r="B24" s="27"/>
      <c r="C24" s="24"/>
      <c r="D24" s="27"/>
      <c r="E24" s="24"/>
      <c r="F24" s="27"/>
      <c r="G24" s="24"/>
      <c r="H24" s="27"/>
      <c r="I24" s="24"/>
    </row>
    <row r="25" spans="1:8" s="24" customFormat="1" ht="12.75">
      <c r="A25" s="14" t="s">
        <v>81</v>
      </c>
      <c r="B25" s="24">
        <v>39</v>
      </c>
      <c r="C25" s="27"/>
      <c r="D25" s="27">
        <v>47.913180761</v>
      </c>
      <c r="F25" s="24">
        <v>39</v>
      </c>
      <c r="G25" s="27"/>
      <c r="H25" s="27">
        <v>47.913180761</v>
      </c>
    </row>
    <row r="26" s="24" customFormat="1" ht="12.75">
      <c r="A26" s="14"/>
    </row>
    <row r="27" spans="1:8" s="22" customFormat="1" ht="12.75">
      <c r="A27" s="12" t="s">
        <v>32</v>
      </c>
      <c r="B27" s="22">
        <v>-4879</v>
      </c>
      <c r="D27" s="21">
        <v>-3283.4873659370005</v>
      </c>
      <c r="F27" s="22">
        <v>-4879</v>
      </c>
      <c r="H27" s="21">
        <v>-3283.4873659370005</v>
      </c>
    </row>
    <row r="28" spans="1:8" s="24" customFormat="1" ht="12.75">
      <c r="A28" s="14"/>
      <c r="B28" s="27"/>
      <c r="C28" s="27"/>
      <c r="D28" s="27"/>
      <c r="F28" s="27"/>
      <c r="G28" s="27"/>
      <c r="H28" s="27"/>
    </row>
    <row r="29" spans="1:8" s="24" customFormat="1" ht="12.75">
      <c r="A29" s="14" t="s">
        <v>33</v>
      </c>
      <c r="B29" s="24">
        <v>-1093</v>
      </c>
      <c r="D29" s="27">
        <v>-289.77972079999995</v>
      </c>
      <c r="F29" s="24">
        <v>-1093</v>
      </c>
      <c r="H29" s="27">
        <v>-289.77972079999995</v>
      </c>
    </row>
    <row r="30" spans="1:8" s="24" customFormat="1" ht="12.75">
      <c r="A30" s="14"/>
      <c r="B30" s="27"/>
      <c r="D30" s="27"/>
      <c r="F30" s="27"/>
      <c r="H30" s="27"/>
    </row>
    <row r="31" spans="1:8" s="24" customFormat="1" ht="12.75">
      <c r="A31" s="14" t="s">
        <v>237</v>
      </c>
      <c r="B31" s="24">
        <v>0</v>
      </c>
      <c r="D31" s="27">
        <v>-21.047115</v>
      </c>
      <c r="F31" s="24">
        <v>0</v>
      </c>
      <c r="H31" s="27">
        <v>-21.047115</v>
      </c>
    </row>
    <row r="32" spans="1:8" s="22" customFormat="1" ht="12.75">
      <c r="A32" s="12"/>
      <c r="B32" s="25"/>
      <c r="D32" s="25"/>
      <c r="F32" s="25"/>
      <c r="H32" s="25"/>
    </row>
    <row r="33" spans="1:8" s="22" customFormat="1" ht="12.75">
      <c r="A33" s="16" t="s">
        <v>239</v>
      </c>
      <c r="B33" s="21">
        <v>1608</v>
      </c>
      <c r="D33" s="21">
        <v>1252.1021624030031</v>
      </c>
      <c r="F33" s="21">
        <v>1608</v>
      </c>
      <c r="H33" s="21">
        <v>1252.1021624030031</v>
      </c>
    </row>
    <row r="34" spans="1:8" s="22" customFormat="1" ht="12.75">
      <c r="A34" s="12"/>
      <c r="B34" s="21"/>
      <c r="D34" s="21"/>
      <c r="F34" s="21"/>
      <c r="H34" s="21"/>
    </row>
    <row r="35" spans="1:8" s="22" customFormat="1" ht="12.75">
      <c r="A35" s="12" t="s">
        <v>2</v>
      </c>
      <c r="B35" s="22">
        <v>-161</v>
      </c>
      <c r="D35" s="21">
        <v>-158.31369821009991</v>
      </c>
      <c r="F35" s="22">
        <v>-161</v>
      </c>
      <c r="H35" s="21">
        <v>-158.31369821009991</v>
      </c>
    </row>
    <row r="36" spans="1:8" s="22" customFormat="1" ht="12.75">
      <c r="A36" s="12"/>
      <c r="B36" s="25"/>
      <c r="D36" s="25"/>
      <c r="F36" s="25"/>
      <c r="H36" s="25"/>
    </row>
    <row r="37" spans="1:8" s="22" customFormat="1" ht="13.5" thickBot="1">
      <c r="A37" s="16" t="s">
        <v>34</v>
      </c>
      <c r="B37" s="30">
        <v>1447</v>
      </c>
      <c r="D37" s="30">
        <v>1093.7884641929031</v>
      </c>
      <c r="F37" s="30">
        <v>1447</v>
      </c>
      <c r="H37" s="30">
        <v>1093.7884641929031</v>
      </c>
    </row>
    <row r="38" spans="1:8" s="22" customFormat="1" ht="13.5" thickTop="1">
      <c r="A38" s="12"/>
      <c r="B38" s="21"/>
      <c r="D38" s="21"/>
      <c r="F38" s="21"/>
      <c r="H38" s="21"/>
    </row>
    <row r="39" spans="1:8" s="22" customFormat="1" ht="12.75">
      <c r="A39" s="16" t="s">
        <v>184</v>
      </c>
      <c r="B39" s="21"/>
      <c r="D39" s="21"/>
      <c r="F39" s="21"/>
      <c r="H39" s="21"/>
    </row>
    <row r="40" spans="1:8" s="22" customFormat="1" ht="12.75">
      <c r="A40" s="12" t="s">
        <v>185</v>
      </c>
      <c r="B40" s="21">
        <v>1381</v>
      </c>
      <c r="D40" s="21">
        <v>1027.995306361523</v>
      </c>
      <c r="F40" s="21">
        <v>1381</v>
      </c>
      <c r="H40" s="21">
        <v>1027.995306361523</v>
      </c>
    </row>
    <row r="41" spans="2:8" s="22" customFormat="1" ht="12.75">
      <c r="B41" s="24"/>
      <c r="C41" s="24"/>
      <c r="D41" s="27"/>
      <c r="E41" s="24"/>
      <c r="F41" s="24"/>
      <c r="G41" s="24"/>
      <c r="H41" s="27"/>
    </row>
    <row r="42" spans="1:8" s="22" customFormat="1" ht="12.75">
      <c r="A42" s="12" t="s">
        <v>157</v>
      </c>
      <c r="B42" s="22">
        <v>66</v>
      </c>
      <c r="D42" s="21">
        <v>65.7931578313801</v>
      </c>
      <c r="F42" s="22">
        <v>66</v>
      </c>
      <c r="H42" s="21">
        <v>65.7931578313801</v>
      </c>
    </row>
    <row r="43" spans="2:8" s="22" customFormat="1" ht="12.75">
      <c r="B43" s="25"/>
      <c r="D43" s="25"/>
      <c r="F43" s="25"/>
      <c r="H43" s="25"/>
    </row>
    <row r="44" spans="1:8" s="22" customFormat="1" ht="13.5" thickBot="1">
      <c r="A44" s="16" t="s">
        <v>34</v>
      </c>
      <c r="B44" s="31">
        <v>1447</v>
      </c>
      <c r="D44" s="31">
        <v>1093.7884641929031</v>
      </c>
      <c r="F44" s="31">
        <v>1447</v>
      </c>
      <c r="H44" s="31">
        <v>1093.7884641929031</v>
      </c>
    </row>
    <row r="45" spans="1:8" s="22" customFormat="1" ht="13.5" thickTop="1">
      <c r="A45" s="12"/>
      <c r="B45" s="24"/>
      <c r="D45" s="24"/>
      <c r="F45" s="24"/>
      <c r="H45" s="24"/>
    </row>
    <row r="46" spans="1:8" s="22" customFormat="1" ht="12.75" customHeight="1" thickBot="1">
      <c r="A46" s="12" t="s">
        <v>106</v>
      </c>
      <c r="B46" s="33">
        <v>1.7262423182216837</v>
      </c>
      <c r="C46" s="23"/>
      <c r="D46" s="33">
        <v>1.2849941329519037</v>
      </c>
      <c r="E46" s="34"/>
      <c r="F46" s="33">
        <v>1.7262423182216837</v>
      </c>
      <c r="H46" s="33">
        <v>1.2849941329519037</v>
      </c>
    </row>
    <row r="47" spans="1:8" s="22" customFormat="1" ht="13.5" thickTop="1">
      <c r="A47" s="12"/>
      <c r="D47" s="35"/>
      <c r="E47" s="35"/>
      <c r="H47" s="21"/>
    </row>
    <row r="48" spans="1:8" s="22" customFormat="1" ht="13.5" thickBot="1">
      <c r="A48" s="12" t="s">
        <v>111</v>
      </c>
      <c r="B48" s="36" t="s">
        <v>167</v>
      </c>
      <c r="D48" s="36" t="s">
        <v>167</v>
      </c>
      <c r="E48" s="35"/>
      <c r="F48" s="36" t="s">
        <v>167</v>
      </c>
      <c r="H48" s="36" t="s">
        <v>167</v>
      </c>
    </row>
    <row r="49" spans="1:8" s="22" customFormat="1" ht="13.5" thickTop="1">
      <c r="A49" s="12"/>
      <c r="B49" s="37"/>
      <c r="D49" s="38"/>
      <c r="E49" s="35"/>
      <c r="F49" s="38"/>
      <c r="H49" s="27"/>
    </row>
    <row r="50" spans="4:8" s="22" customFormat="1" ht="12.75">
      <c r="D50" s="21"/>
      <c r="F50" s="21"/>
      <c r="H50" s="21"/>
    </row>
    <row r="51" s="22" customFormat="1" ht="12.75">
      <c r="H51" s="21"/>
    </row>
    <row r="52" spans="4:8" s="22" customFormat="1" ht="12.75">
      <c r="D52" s="21"/>
      <c r="F52" s="21"/>
      <c r="H52" s="21"/>
    </row>
    <row r="53" spans="4:8" s="22" customFormat="1" ht="12.75">
      <c r="D53" s="21"/>
      <c r="F53" s="21"/>
      <c r="H53" s="21"/>
    </row>
    <row r="54" spans="4:8" s="22" customFormat="1" ht="12.75">
      <c r="D54" s="21"/>
      <c r="F54" s="21"/>
      <c r="H54" s="21"/>
    </row>
    <row r="55" spans="4:8" s="22" customFormat="1" ht="12.75">
      <c r="D55" s="21"/>
      <c r="F55" s="21"/>
      <c r="H55" s="21"/>
    </row>
    <row r="56" spans="4:8" s="22" customFormat="1" ht="12.75">
      <c r="D56" s="21"/>
      <c r="F56" s="21"/>
      <c r="H56" s="21"/>
    </row>
    <row r="57" spans="1:8" s="22" customFormat="1" ht="12.75">
      <c r="A57" s="39"/>
      <c r="B57" s="39"/>
      <c r="C57" s="39"/>
      <c r="D57" s="39"/>
      <c r="E57" s="39"/>
      <c r="F57" s="39"/>
      <c r="G57" s="39"/>
      <c r="H57" s="39"/>
    </row>
    <row r="58" spans="1:8" s="22" customFormat="1" ht="12.75">
      <c r="A58" s="39"/>
      <c r="B58" s="39"/>
      <c r="C58" s="39"/>
      <c r="D58" s="39"/>
      <c r="E58" s="39"/>
      <c r="F58" s="39"/>
      <c r="G58" s="39"/>
      <c r="H58" s="39"/>
    </row>
    <row r="59" spans="1:8" ht="12.75">
      <c r="A59" s="40"/>
      <c r="B59" s="40"/>
      <c r="C59" s="40"/>
      <c r="D59" s="40"/>
      <c r="E59" s="40"/>
      <c r="F59" s="40"/>
      <c r="G59" s="40"/>
      <c r="H59" s="40"/>
    </row>
  </sheetData>
  <mergeCells count="2">
    <mergeCell ref="B9:D9"/>
    <mergeCell ref="F9:H9"/>
  </mergeCells>
  <printOptions horizontalCentered="1"/>
  <pageMargins left="1" right="0.12" top="0.748031496062992" bottom="0.511811023622047" header="0.511811023622047" footer="0.31496062992126"/>
  <pageSetup blackAndWhite="1" fitToHeight="1" fitToWidth="1" horizontalDpi="300" verticalDpi="300" orientation="portrait" paperSize="9" scale="91" r:id="rId2"/>
  <headerFooter alignWithMargins="0">
    <oddFooter>&amp;CPage 1</oddFooter>
  </headerFooter>
  <drawing r:id="rId1"/>
</worksheet>
</file>

<file path=xl/worksheets/sheet2.xml><?xml version="1.0" encoding="utf-8"?>
<worksheet xmlns="http://schemas.openxmlformats.org/spreadsheetml/2006/main" xmlns:r="http://schemas.openxmlformats.org/officeDocument/2006/relationships">
  <sheetPr codeName="Sheet14">
    <tabColor indexed="17"/>
  </sheetPr>
  <dimension ref="A1:E54"/>
  <sheetViews>
    <sheetView view="pageBreakPreview" zoomScaleNormal="120" zoomScaleSheetLayoutView="100" workbookViewId="0" topLeftCell="A34">
      <selection activeCell="A51" sqref="A51"/>
    </sheetView>
  </sheetViews>
  <sheetFormatPr defaultColWidth="9.140625" defaultRowHeight="12.75"/>
  <cols>
    <col min="1" max="1" width="50.140625" style="12" customWidth="1"/>
    <col min="2" max="2" width="12.57421875" style="12" customWidth="1"/>
    <col min="3" max="3" width="1.7109375" style="12" customWidth="1"/>
    <col min="4" max="4" width="12.57421875" style="17" bestFit="1" customWidth="1"/>
    <col min="5" max="5" width="2.00390625" style="12" customWidth="1"/>
    <col min="6" max="16384" width="9.140625" style="12" customWidth="1"/>
  </cols>
  <sheetData>
    <row r="1" ht="12.75">
      <c r="A1" s="10" t="str">
        <f>'[9]IS'!A1</f>
        <v>GOODWAY INTEGRATED INDUSTRIES BERHAD</v>
      </c>
    </row>
    <row r="2" ht="12.75">
      <c r="A2" s="10" t="str">
        <f>'[9]IS'!A2</f>
        <v>(Company No. 618972-T)</v>
      </c>
    </row>
    <row r="3" ht="12.75">
      <c r="A3" s="15"/>
    </row>
    <row r="5" ht="12.75">
      <c r="A5" s="16" t="s">
        <v>193</v>
      </c>
    </row>
    <row r="6" ht="12.75">
      <c r="A6" s="16" t="s">
        <v>24</v>
      </c>
    </row>
    <row r="7" ht="12.75">
      <c r="B7" s="17"/>
    </row>
    <row r="8" ht="12.75">
      <c r="B8" s="17"/>
    </row>
    <row r="9" spans="2:4" ht="12.75">
      <c r="B9" s="18" t="s">
        <v>113</v>
      </c>
      <c r="D9" s="18"/>
    </row>
    <row r="10" spans="2:4" ht="12.75">
      <c r="B10" s="18" t="s">
        <v>238</v>
      </c>
      <c r="D10" s="18" t="s">
        <v>55</v>
      </c>
    </row>
    <row r="11" spans="2:4" ht="12.75">
      <c r="B11" s="18" t="s">
        <v>30</v>
      </c>
      <c r="D11" s="18" t="s">
        <v>112</v>
      </c>
    </row>
    <row r="12" spans="2:4" ht="12.75">
      <c r="B12" s="121" t="s">
        <v>170</v>
      </c>
      <c r="D12" s="121" t="s">
        <v>155</v>
      </c>
    </row>
    <row r="13" spans="1:4" ht="12.75">
      <c r="A13" s="16" t="s">
        <v>176</v>
      </c>
      <c r="B13" s="18" t="s">
        <v>169</v>
      </c>
      <c r="D13" s="18" t="s">
        <v>169</v>
      </c>
    </row>
    <row r="14" spans="1:4" ht="12.75">
      <c r="A14" s="16" t="s">
        <v>177</v>
      </c>
      <c r="D14" s="18"/>
    </row>
    <row r="15" spans="1:4" s="22" customFormat="1" ht="12.75">
      <c r="A15" s="22" t="s">
        <v>108</v>
      </c>
      <c r="B15" s="22">
        <v>80479</v>
      </c>
      <c r="D15" s="22">
        <v>80162.87503760618</v>
      </c>
    </row>
    <row r="16" spans="1:4" s="22" customFormat="1" ht="12.75">
      <c r="A16" s="6" t="s">
        <v>233</v>
      </c>
      <c r="B16" s="22">
        <v>21940.74018418919</v>
      </c>
      <c r="D16" s="22">
        <v>21956.124962393824</v>
      </c>
    </row>
    <row r="17" spans="1:4" s="22" customFormat="1" ht="12.75">
      <c r="A17" s="22" t="s">
        <v>75</v>
      </c>
      <c r="B17" s="22">
        <v>3226</v>
      </c>
      <c r="D17" s="21">
        <v>3226</v>
      </c>
    </row>
    <row r="18" spans="1:4" s="22" customFormat="1" ht="12.75">
      <c r="A18" s="22" t="s">
        <v>21</v>
      </c>
      <c r="B18" s="22">
        <v>5700</v>
      </c>
      <c r="D18" s="21">
        <v>6000</v>
      </c>
    </row>
    <row r="19" spans="1:4" s="22" customFormat="1" ht="13.5" thickBot="1">
      <c r="A19" s="42"/>
      <c r="B19" s="32">
        <v>111345.7401841892</v>
      </c>
      <c r="D19" s="32">
        <v>111345</v>
      </c>
    </row>
    <row r="20" spans="1:4" s="22" customFormat="1" ht="13.5" thickTop="1">
      <c r="A20" s="42"/>
      <c r="D20" s="21"/>
    </row>
    <row r="21" spans="1:4" s="22" customFormat="1" ht="12.75">
      <c r="A21" s="42" t="s">
        <v>109</v>
      </c>
      <c r="D21" s="21"/>
    </row>
    <row r="22" spans="1:5" s="22" customFormat="1" ht="12.75">
      <c r="A22" s="24" t="s">
        <v>110</v>
      </c>
      <c r="B22" s="24">
        <v>29033</v>
      </c>
      <c r="C22" s="24"/>
      <c r="D22" s="27">
        <v>30041</v>
      </c>
      <c r="E22" s="24"/>
    </row>
    <row r="23" spans="1:5" s="22" customFormat="1" ht="12.75">
      <c r="A23" s="24" t="s">
        <v>191</v>
      </c>
      <c r="B23" s="24">
        <v>43183</v>
      </c>
      <c r="C23" s="24"/>
      <c r="D23" s="27">
        <v>45708</v>
      </c>
      <c r="E23" s="24"/>
    </row>
    <row r="24" spans="1:5" s="22" customFormat="1" ht="12.75">
      <c r="A24" s="24" t="s">
        <v>3</v>
      </c>
      <c r="B24" s="24">
        <v>1336</v>
      </c>
      <c r="C24" s="24"/>
      <c r="D24" s="27">
        <v>1255</v>
      </c>
      <c r="E24" s="24"/>
    </row>
    <row r="25" spans="1:5" s="22" customFormat="1" ht="12.75">
      <c r="A25" s="24" t="s">
        <v>0</v>
      </c>
      <c r="B25" s="24">
        <v>4900</v>
      </c>
      <c r="C25" s="24"/>
      <c r="D25" s="38">
        <v>5343</v>
      </c>
      <c r="E25" s="24"/>
    </row>
    <row r="26" spans="1:5" s="22" customFormat="1" ht="13.5" thickBot="1">
      <c r="A26" s="24"/>
      <c r="B26" s="32">
        <v>78452</v>
      </c>
      <c r="C26" s="24"/>
      <c r="D26" s="32">
        <v>82347</v>
      </c>
      <c r="E26" s="24"/>
    </row>
    <row r="27" spans="1:5" s="22" customFormat="1" ht="13.5" thickTop="1">
      <c r="A27" s="24"/>
      <c r="B27" s="24"/>
      <c r="C27" s="24"/>
      <c r="D27" s="24"/>
      <c r="E27" s="24"/>
    </row>
    <row r="28" spans="1:5" s="22" customFormat="1" ht="13.5" thickBot="1">
      <c r="A28" s="45" t="s">
        <v>178</v>
      </c>
      <c r="B28" s="32">
        <v>189797.7401841892</v>
      </c>
      <c r="C28" s="24"/>
      <c r="D28" s="32">
        <v>193692</v>
      </c>
      <c r="E28" s="24"/>
    </row>
    <row r="29" spans="1:5" s="22" customFormat="1" ht="13.5" thickTop="1">
      <c r="A29" s="24"/>
      <c r="B29" s="24"/>
      <c r="C29" s="24"/>
      <c r="D29" s="24"/>
      <c r="E29" s="24"/>
    </row>
    <row r="30" spans="1:5" s="22" customFormat="1" ht="12.75">
      <c r="A30" s="24"/>
      <c r="B30" s="24"/>
      <c r="C30" s="24"/>
      <c r="D30" s="24"/>
      <c r="E30" s="24"/>
    </row>
    <row r="31" spans="1:5" s="22" customFormat="1" ht="12.75">
      <c r="A31" s="45" t="s">
        <v>179</v>
      </c>
      <c r="B31" s="24"/>
      <c r="C31" s="24"/>
      <c r="D31" s="24"/>
      <c r="E31" s="24"/>
    </row>
    <row r="32" spans="1:5" s="22" customFormat="1" ht="12.75">
      <c r="A32" s="45" t="s">
        <v>180</v>
      </c>
      <c r="B32" s="24"/>
      <c r="C32" s="24"/>
      <c r="D32" s="24"/>
      <c r="E32" s="24"/>
    </row>
    <row r="33" spans="1:4" ht="12.75">
      <c r="A33" s="24" t="s">
        <v>121</v>
      </c>
      <c r="B33" s="22">
        <v>40000</v>
      </c>
      <c r="D33" s="35">
        <v>40000</v>
      </c>
    </row>
    <row r="34" spans="1:5" ht="12.75">
      <c r="A34" s="24" t="s">
        <v>225</v>
      </c>
      <c r="B34" s="9">
        <v>24855</v>
      </c>
      <c r="C34" s="14"/>
      <c r="D34" s="46">
        <v>23630</v>
      </c>
      <c r="E34" s="14"/>
    </row>
    <row r="35" spans="1:4" ht="12.75">
      <c r="A35" s="47"/>
      <c r="B35" s="24">
        <v>64855</v>
      </c>
      <c r="D35" s="24">
        <v>63630</v>
      </c>
    </row>
    <row r="36" spans="1:5" ht="12.75">
      <c r="A36" s="24" t="s">
        <v>93</v>
      </c>
      <c r="B36" s="24">
        <v>413</v>
      </c>
      <c r="C36" s="14"/>
      <c r="D36" s="24">
        <v>366</v>
      </c>
      <c r="E36" s="14"/>
    </row>
    <row r="37" spans="1:5" ht="13.5" thickBot="1">
      <c r="A37" s="45" t="s">
        <v>94</v>
      </c>
      <c r="B37" s="32">
        <v>65268</v>
      </c>
      <c r="C37" s="14"/>
      <c r="D37" s="32">
        <v>63996</v>
      </c>
      <c r="E37" s="14"/>
    </row>
    <row r="38" spans="1:5" ht="13.5" thickTop="1">
      <c r="A38" s="16"/>
      <c r="B38" s="24"/>
      <c r="C38" s="14"/>
      <c r="D38" s="24"/>
      <c r="E38" s="14"/>
    </row>
    <row r="39" spans="1:5" ht="12.75">
      <c r="A39" s="45" t="s">
        <v>95</v>
      </c>
      <c r="B39" s="24"/>
      <c r="C39" s="14"/>
      <c r="D39" s="24"/>
      <c r="E39" s="14"/>
    </row>
    <row r="40" spans="1:5" s="13" customFormat="1" ht="12.75">
      <c r="A40" s="24" t="s">
        <v>186</v>
      </c>
      <c r="B40" s="43">
        <v>9456</v>
      </c>
      <c r="C40" s="48"/>
      <c r="D40" s="49">
        <v>9303</v>
      </c>
      <c r="E40" s="48"/>
    </row>
    <row r="41" spans="1:4" s="13" customFormat="1" ht="12.75">
      <c r="A41" s="24" t="s">
        <v>86</v>
      </c>
      <c r="B41" s="44">
        <v>54734</v>
      </c>
      <c r="D41" s="50">
        <v>55264</v>
      </c>
    </row>
    <row r="42" spans="1:4" s="13" customFormat="1" ht="12.75">
      <c r="A42" s="45" t="s">
        <v>96</v>
      </c>
      <c r="B42" s="52">
        <v>64190</v>
      </c>
      <c r="D42" s="52">
        <v>64567</v>
      </c>
    </row>
    <row r="43" spans="1:4" s="13" customFormat="1" ht="12.75">
      <c r="A43" s="51"/>
      <c r="B43" s="50"/>
      <c r="D43" s="50"/>
    </row>
    <row r="44" spans="1:5" s="22" customFormat="1" ht="12.75">
      <c r="A44" s="45" t="s">
        <v>1</v>
      </c>
      <c r="B44" s="44"/>
      <c r="C44" s="24"/>
      <c r="D44" s="54"/>
      <c r="E44" s="24"/>
    </row>
    <row r="45" spans="1:5" s="22" customFormat="1" ht="12.75">
      <c r="A45" s="24" t="s">
        <v>197</v>
      </c>
      <c r="B45" s="44">
        <v>18176</v>
      </c>
      <c r="C45" s="24"/>
      <c r="D45" s="54">
        <v>27511</v>
      </c>
      <c r="E45" s="24"/>
    </row>
    <row r="46" spans="1:5" s="22" customFormat="1" ht="12.75">
      <c r="A46" s="24" t="s">
        <v>85</v>
      </c>
      <c r="B46" s="44">
        <v>42164</v>
      </c>
      <c r="C46" s="24"/>
      <c r="D46" s="54">
        <v>37618</v>
      </c>
      <c r="E46" s="24"/>
    </row>
    <row r="47" spans="1:5" s="22" customFormat="1" ht="12.75">
      <c r="A47" s="45" t="s">
        <v>181</v>
      </c>
      <c r="B47" s="4">
        <v>60340</v>
      </c>
      <c r="C47" s="24"/>
      <c r="D47" s="4">
        <v>65129</v>
      </c>
      <c r="E47" s="24"/>
    </row>
    <row r="48" s="22" customFormat="1" ht="6.75" customHeight="1">
      <c r="D48" s="27"/>
    </row>
    <row r="49" spans="1:4" s="22" customFormat="1" ht="12.75">
      <c r="A49" s="42" t="s">
        <v>182</v>
      </c>
      <c r="B49" s="24">
        <v>124530</v>
      </c>
      <c r="D49" s="24">
        <v>129696</v>
      </c>
    </row>
    <row r="50" s="22" customFormat="1" ht="4.5" customHeight="1"/>
    <row r="51" spans="1:4" s="22" customFormat="1" ht="13.5" thickBot="1">
      <c r="A51" s="42" t="s">
        <v>183</v>
      </c>
      <c r="B51" s="53">
        <v>189798</v>
      </c>
      <c r="D51" s="53">
        <v>193692</v>
      </c>
    </row>
    <row r="52" spans="2:4" s="22" customFormat="1" ht="13.5" thickTop="1">
      <c r="B52" s="55">
        <v>-0.2598158108012285</v>
      </c>
      <c r="C52" s="55"/>
      <c r="D52" s="55">
        <v>0</v>
      </c>
    </row>
    <row r="53" spans="1:4" ht="12.75">
      <c r="A53" s="24" t="s">
        <v>224</v>
      </c>
      <c r="B53" s="56">
        <v>0.815846752302365</v>
      </c>
      <c r="D53" s="56">
        <v>0.79995</v>
      </c>
    </row>
    <row r="54" spans="1:2" ht="12.75">
      <c r="A54" s="18"/>
      <c r="B54" s="57"/>
    </row>
  </sheetData>
  <printOptions horizontalCentered="1"/>
  <pageMargins left="1" right="0.11" top="0.75" bottom="0.75" header="0.5" footer="0.5"/>
  <pageSetup horizontalDpi="300" verticalDpi="300" orientation="portrait" paperSize="9" scale="97" r:id="rId2"/>
  <headerFooter alignWithMargins="0">
    <oddFooter>&amp;CPage 2
</oddFooter>
  </headerFooter>
  <rowBreaks count="1" manualBreakCount="1">
    <brk id="59" max="4" man="1"/>
  </rowBreaks>
  <drawing r:id="rId1"/>
</worksheet>
</file>

<file path=xl/worksheets/sheet3.xml><?xml version="1.0" encoding="utf-8"?>
<worksheet xmlns="http://schemas.openxmlformats.org/spreadsheetml/2006/main" xmlns:r="http://schemas.openxmlformats.org/officeDocument/2006/relationships">
  <sheetPr codeName="Sheet15">
    <tabColor indexed="17"/>
    <pageSetUpPr fitToPage="1"/>
  </sheetPr>
  <dimension ref="A1:I52"/>
  <sheetViews>
    <sheetView view="pageBreakPreview" zoomScaleSheetLayoutView="100" workbookViewId="0" topLeftCell="A1">
      <pane xSplit="2" ySplit="12" topLeftCell="C43" activePane="bottomRight" state="frozen"/>
      <selection pane="topLeft" activeCell="D55" sqref="D55"/>
      <selection pane="topRight" activeCell="D55" sqref="D55"/>
      <selection pane="bottomLeft" activeCell="D55" sqref="D55"/>
      <selection pane="bottomRight" activeCell="G5" sqref="G5"/>
    </sheetView>
  </sheetViews>
  <sheetFormatPr defaultColWidth="9.140625" defaultRowHeight="12.75"/>
  <cols>
    <col min="1" max="1" width="42.00390625" style="13" customWidth="1"/>
    <col min="2" max="2" width="7.00390625" style="23" customWidth="1"/>
    <col min="3" max="3" width="9.57421875" style="23" bestFit="1" customWidth="1"/>
    <col min="4" max="4" width="9.421875" style="23" bestFit="1" customWidth="1"/>
    <col min="5" max="5" width="11.140625" style="23" customWidth="1"/>
    <col min="6" max="6" width="12.8515625" style="23" bestFit="1" customWidth="1"/>
    <col min="7" max="8" width="12.8515625" style="23" customWidth="1"/>
    <col min="9" max="9" width="9.421875" style="23" bestFit="1" customWidth="1"/>
    <col min="10" max="16384" width="9.140625" style="13" customWidth="1"/>
  </cols>
  <sheetData>
    <row r="1" ht="12.75">
      <c r="A1" s="58" t="str">
        <f>+'[2]5.BS'!A1</f>
        <v>GOODWAY INTEGRATED INDUSTRIES BERHAD</v>
      </c>
    </row>
    <row r="2" ht="12.75">
      <c r="A2" s="58" t="str">
        <f>+'[2]5.BS'!A2</f>
        <v>(Company No. 618972-T)</v>
      </c>
    </row>
    <row r="3" ht="12.75">
      <c r="A3" s="60"/>
    </row>
    <row r="5" ht="12.75">
      <c r="A5" s="51" t="s">
        <v>87</v>
      </c>
    </row>
    <row r="6" ht="12.75">
      <c r="A6" s="51" t="s">
        <v>37</v>
      </c>
    </row>
    <row r="7" ht="12.75">
      <c r="A7" s="58" t="str">
        <f>+'[2]5.BS'!A6</f>
        <v>(The figures have not been audited)</v>
      </c>
    </row>
    <row r="8" spans="1:9" ht="12.75">
      <c r="A8" s="51"/>
      <c r="C8" s="190" t="s">
        <v>39</v>
      </c>
      <c r="D8" s="191"/>
      <c r="E8" s="191"/>
      <c r="F8" s="192"/>
      <c r="G8" s="61" t="s">
        <v>41</v>
      </c>
      <c r="H8" s="29" t="s">
        <v>38</v>
      </c>
      <c r="I8" s="29" t="s">
        <v>168</v>
      </c>
    </row>
    <row r="9" spans="3:9" ht="12.75">
      <c r="C9" s="62"/>
      <c r="D9" s="189" t="s">
        <v>230</v>
      </c>
      <c r="E9" s="189"/>
      <c r="F9" s="63" t="s">
        <v>231</v>
      </c>
      <c r="G9" s="64"/>
      <c r="H9" s="29" t="s">
        <v>58</v>
      </c>
      <c r="I9" s="29" t="s">
        <v>40</v>
      </c>
    </row>
    <row r="10" spans="3:8" ht="12.75">
      <c r="C10" s="65" t="s">
        <v>88</v>
      </c>
      <c r="D10" s="28" t="s">
        <v>88</v>
      </c>
      <c r="E10" s="28" t="s">
        <v>79</v>
      </c>
      <c r="F10" s="66" t="s">
        <v>196</v>
      </c>
      <c r="G10" s="50"/>
      <c r="H10" s="29"/>
    </row>
    <row r="11" spans="3:9" ht="12.75">
      <c r="C11" s="65" t="s">
        <v>89</v>
      </c>
      <c r="D11" s="28" t="s">
        <v>107</v>
      </c>
      <c r="E11" s="28" t="s">
        <v>173</v>
      </c>
      <c r="F11" s="66" t="s">
        <v>240</v>
      </c>
      <c r="G11" s="67"/>
      <c r="H11" s="29"/>
      <c r="I11" s="29"/>
    </row>
    <row r="12" spans="3:9" ht="12.75">
      <c r="C12" s="65" t="s">
        <v>169</v>
      </c>
      <c r="D12" s="28" t="s">
        <v>169</v>
      </c>
      <c r="E12" s="28" t="s">
        <v>169</v>
      </c>
      <c r="F12" s="66" t="s">
        <v>169</v>
      </c>
      <c r="G12" s="67" t="s">
        <v>169</v>
      </c>
      <c r="H12" s="29" t="s">
        <v>169</v>
      </c>
      <c r="I12" s="29" t="s">
        <v>169</v>
      </c>
    </row>
    <row r="13" spans="3:9" ht="12.75">
      <c r="C13" s="65"/>
      <c r="D13" s="28"/>
      <c r="E13" s="28"/>
      <c r="F13" s="66"/>
      <c r="G13" s="67"/>
      <c r="H13" s="29"/>
      <c r="I13" s="29"/>
    </row>
    <row r="14" spans="1:9" ht="12.75">
      <c r="A14" s="51" t="s">
        <v>42</v>
      </c>
      <c r="C14" s="69">
        <v>40000</v>
      </c>
      <c r="D14" s="70">
        <f>11087</f>
        <v>11087</v>
      </c>
      <c r="E14" s="70">
        <f>-137</f>
        <v>-137</v>
      </c>
      <c r="F14" s="71">
        <f>11830-0.4+850</f>
        <v>12679.6</v>
      </c>
      <c r="G14" s="72">
        <f>SUM(C14:F14)</f>
        <v>63629.6</v>
      </c>
      <c r="H14" s="34">
        <f>+'[1]4.BS '!D36+0.4</f>
        <v>366.4</v>
      </c>
      <c r="I14" s="23">
        <f>SUM(G14:H14)</f>
        <v>63996</v>
      </c>
    </row>
    <row r="15" spans="3:8" ht="12.75">
      <c r="C15" s="69"/>
      <c r="D15" s="70"/>
      <c r="E15" s="70"/>
      <c r="F15" s="71"/>
      <c r="G15" s="72"/>
      <c r="H15" s="34"/>
    </row>
    <row r="16" spans="1:8" ht="12.75">
      <c r="A16" s="51" t="s">
        <v>43</v>
      </c>
      <c r="C16" s="69"/>
      <c r="D16" s="70"/>
      <c r="E16" s="70"/>
      <c r="F16" s="71"/>
      <c r="G16" s="72"/>
      <c r="H16" s="34"/>
    </row>
    <row r="17" spans="1:9" ht="12.75">
      <c r="A17" s="73" t="s">
        <v>14</v>
      </c>
      <c r="B17" s="49"/>
      <c r="C17" s="74"/>
      <c r="D17" s="75"/>
      <c r="E17" s="75"/>
      <c r="F17" s="76"/>
      <c r="G17" s="49"/>
      <c r="H17" s="75"/>
      <c r="I17" s="76"/>
    </row>
    <row r="18" spans="1:9" ht="12.75">
      <c r="A18" s="73" t="s">
        <v>5</v>
      </c>
      <c r="B18" s="50"/>
      <c r="C18" s="62">
        <v>0</v>
      </c>
      <c r="D18" s="26">
        <v>0</v>
      </c>
      <c r="E18" s="26">
        <v>-156</v>
      </c>
      <c r="F18" s="68">
        <v>0</v>
      </c>
      <c r="G18" s="50">
        <f>SUM(C18:F18)</f>
        <v>-156</v>
      </c>
      <c r="H18" s="26">
        <v>-19</v>
      </c>
      <c r="I18" s="68">
        <f>SUM(G18:H18)</f>
        <v>-175</v>
      </c>
    </row>
    <row r="19" spans="1:9" ht="12.75">
      <c r="A19" s="73"/>
      <c r="B19" s="77"/>
      <c r="C19" s="78"/>
      <c r="D19" s="79"/>
      <c r="E19" s="79"/>
      <c r="F19" s="80"/>
      <c r="G19" s="77"/>
      <c r="H19" s="79"/>
      <c r="I19" s="80"/>
    </row>
    <row r="20" spans="1:9" ht="12.75">
      <c r="A20" s="73" t="s">
        <v>15</v>
      </c>
      <c r="C20" s="62">
        <f aca="true" t="shared" si="0" ref="C20:I20">SUM(C17:C19)</f>
        <v>0</v>
      </c>
      <c r="D20" s="26">
        <f t="shared" si="0"/>
        <v>0</v>
      </c>
      <c r="E20" s="26">
        <f t="shared" si="0"/>
        <v>-156</v>
      </c>
      <c r="F20" s="68">
        <f t="shared" si="0"/>
        <v>0</v>
      </c>
      <c r="G20" s="50">
        <f t="shared" si="0"/>
        <v>-156</v>
      </c>
      <c r="H20" s="26">
        <f t="shared" si="0"/>
        <v>-19</v>
      </c>
      <c r="I20" s="26">
        <f t="shared" si="0"/>
        <v>-175</v>
      </c>
    </row>
    <row r="21" spans="1:9" ht="12.75">
      <c r="A21" s="73"/>
      <c r="C21" s="62"/>
      <c r="D21" s="26"/>
      <c r="E21" s="26"/>
      <c r="F21" s="68"/>
      <c r="G21" s="50"/>
      <c r="H21" s="26"/>
      <c r="I21" s="26"/>
    </row>
    <row r="22" spans="1:9" ht="12.75">
      <c r="A22" s="13" t="s">
        <v>34</v>
      </c>
      <c r="C22" s="62">
        <v>0</v>
      </c>
      <c r="D22" s="26">
        <v>0</v>
      </c>
      <c r="E22" s="26">
        <v>0</v>
      </c>
      <c r="F22" s="68">
        <v>1381</v>
      </c>
      <c r="G22" s="50">
        <f>SUM(C22:F22)</f>
        <v>1381</v>
      </c>
      <c r="H22" s="26">
        <v>66</v>
      </c>
      <c r="I22" s="23">
        <f>SUM(G22:H22)</f>
        <v>1447</v>
      </c>
    </row>
    <row r="23" spans="3:9" ht="12.75">
      <c r="C23" s="78"/>
      <c r="D23" s="79"/>
      <c r="E23" s="79"/>
      <c r="F23" s="80"/>
      <c r="G23" s="77"/>
      <c r="H23" s="79"/>
      <c r="I23" s="79"/>
    </row>
    <row r="24" spans="1:9" ht="12.75">
      <c r="A24" s="13" t="s">
        <v>44</v>
      </c>
      <c r="C24" s="62">
        <f aca="true" t="shared" si="1" ref="C24:I24">SUM(C20:C22)</f>
        <v>0</v>
      </c>
      <c r="D24" s="26">
        <f t="shared" si="1"/>
        <v>0</v>
      </c>
      <c r="E24" s="26">
        <f t="shared" si="1"/>
        <v>-156</v>
      </c>
      <c r="F24" s="68">
        <f t="shared" si="1"/>
        <v>1381</v>
      </c>
      <c r="G24" s="50">
        <f t="shared" si="1"/>
        <v>1225</v>
      </c>
      <c r="H24" s="26">
        <f t="shared" si="1"/>
        <v>47</v>
      </c>
      <c r="I24" s="26">
        <f t="shared" si="1"/>
        <v>1272</v>
      </c>
    </row>
    <row r="25" spans="1:8" ht="12.75">
      <c r="A25" s="13" t="s">
        <v>45</v>
      </c>
      <c r="C25" s="62"/>
      <c r="D25" s="26"/>
      <c r="E25" s="26"/>
      <c r="F25" s="68"/>
      <c r="G25" s="50"/>
      <c r="H25" s="26"/>
    </row>
    <row r="26" spans="3:7" ht="12.75">
      <c r="C26" s="62"/>
      <c r="D26" s="26"/>
      <c r="E26" s="26"/>
      <c r="F26" s="68"/>
      <c r="G26" s="50"/>
    </row>
    <row r="27" spans="1:9" ht="13.5" thickBot="1">
      <c r="A27" s="13" t="s">
        <v>46</v>
      </c>
      <c r="C27" s="81">
        <f aca="true" t="shared" si="2" ref="C27:I27">C14+C24</f>
        <v>40000</v>
      </c>
      <c r="D27" s="53">
        <f t="shared" si="2"/>
        <v>11087</v>
      </c>
      <c r="E27" s="53">
        <f t="shared" si="2"/>
        <v>-293</v>
      </c>
      <c r="F27" s="82">
        <f t="shared" si="2"/>
        <v>14060.6</v>
      </c>
      <c r="G27" s="83">
        <f t="shared" si="2"/>
        <v>64854.6</v>
      </c>
      <c r="H27" s="53">
        <f t="shared" si="2"/>
        <v>413.4</v>
      </c>
      <c r="I27" s="53">
        <f t="shared" si="2"/>
        <v>65268</v>
      </c>
    </row>
    <row r="28" spans="3:7" ht="13.5" thickTop="1">
      <c r="C28" s="62"/>
      <c r="D28" s="26"/>
      <c r="E28" s="26"/>
      <c r="F28" s="68"/>
      <c r="G28" s="50"/>
    </row>
    <row r="29" spans="1:9" ht="12.75">
      <c r="A29" s="51" t="s">
        <v>210</v>
      </c>
      <c r="C29" s="84">
        <v>40000</v>
      </c>
      <c r="D29" s="38">
        <v>11087</v>
      </c>
      <c r="E29" s="38">
        <v>220</v>
      </c>
      <c r="F29" s="85">
        <v>5953</v>
      </c>
      <c r="G29" s="72">
        <f>SUM(C29:F29)</f>
        <v>57260</v>
      </c>
      <c r="H29" s="34">
        <v>1158</v>
      </c>
      <c r="I29" s="23">
        <f>SUM(G29:H29)</f>
        <v>58418</v>
      </c>
    </row>
    <row r="30" spans="3:8" ht="12.75">
      <c r="C30" s="69"/>
      <c r="D30" s="70"/>
      <c r="E30" s="70"/>
      <c r="F30" s="71"/>
      <c r="G30" s="72"/>
      <c r="H30" s="34"/>
    </row>
    <row r="31" spans="1:9" s="59" customFormat="1" ht="12.75">
      <c r="A31" s="13" t="s">
        <v>234</v>
      </c>
      <c r="B31" s="86"/>
      <c r="C31" s="87"/>
      <c r="D31" s="88"/>
      <c r="E31" s="88"/>
      <c r="F31" s="89"/>
      <c r="G31" s="90"/>
      <c r="H31" s="91"/>
      <c r="I31" s="86"/>
    </row>
    <row r="32" spans="1:9" s="59" customFormat="1" ht="12.75">
      <c r="A32" s="13" t="s">
        <v>235</v>
      </c>
      <c r="B32" s="86"/>
      <c r="C32" s="92">
        <v>0</v>
      </c>
      <c r="D32" s="93">
        <v>0</v>
      </c>
      <c r="E32" s="93">
        <v>0</v>
      </c>
      <c r="F32" s="94">
        <v>1463</v>
      </c>
      <c r="G32" s="95">
        <f>SUM(C32:F32)</f>
        <v>1463</v>
      </c>
      <c r="H32" s="93">
        <v>0</v>
      </c>
      <c r="I32" s="79">
        <f>SUM(G32:H32)</f>
        <v>1463</v>
      </c>
    </row>
    <row r="33" spans="1:9" s="59" customFormat="1" ht="13.5" thickBot="1">
      <c r="A33" s="51" t="s">
        <v>117</v>
      </c>
      <c r="B33" s="86"/>
      <c r="C33" s="96">
        <f aca="true" t="shared" si="3" ref="C33:I33">SUM(C29:C32)</f>
        <v>40000</v>
      </c>
      <c r="D33" s="97">
        <f t="shared" si="3"/>
        <v>11087</v>
      </c>
      <c r="E33" s="97">
        <f t="shared" si="3"/>
        <v>220</v>
      </c>
      <c r="F33" s="98">
        <f t="shared" si="3"/>
        <v>7416</v>
      </c>
      <c r="G33" s="99">
        <f t="shared" si="3"/>
        <v>58723</v>
      </c>
      <c r="H33" s="97">
        <f t="shared" si="3"/>
        <v>1158</v>
      </c>
      <c r="I33" s="97">
        <f t="shared" si="3"/>
        <v>59881</v>
      </c>
    </row>
    <row r="34" spans="2:9" s="59" customFormat="1" ht="13.5" thickTop="1">
      <c r="B34" s="86"/>
      <c r="C34" s="87"/>
      <c r="D34" s="88"/>
      <c r="E34" s="88"/>
      <c r="F34" s="89"/>
      <c r="G34" s="90"/>
      <c r="H34" s="91"/>
      <c r="I34" s="86"/>
    </row>
    <row r="35" spans="1:8" ht="12.75">
      <c r="A35" s="51" t="s">
        <v>47</v>
      </c>
      <c r="C35" s="69"/>
      <c r="D35" s="70"/>
      <c r="E35" s="70"/>
      <c r="F35" s="71"/>
      <c r="G35" s="72"/>
      <c r="H35" s="34"/>
    </row>
    <row r="36" spans="1:9" ht="12.75">
      <c r="A36" s="73" t="s">
        <v>14</v>
      </c>
      <c r="B36" s="49"/>
      <c r="C36" s="74"/>
      <c r="D36" s="75"/>
      <c r="E36" s="75"/>
      <c r="F36" s="76"/>
      <c r="G36" s="49"/>
      <c r="H36" s="75"/>
      <c r="I36" s="76"/>
    </row>
    <row r="37" spans="1:9" ht="12.75">
      <c r="A37" s="73" t="s">
        <v>5</v>
      </c>
      <c r="B37" s="50"/>
      <c r="C37" s="62">
        <v>0</v>
      </c>
      <c r="D37" s="26">
        <v>0</v>
      </c>
      <c r="E37" s="26">
        <v>-41</v>
      </c>
      <c r="F37" s="68">
        <v>0</v>
      </c>
      <c r="G37" s="50">
        <f>SUM(C37:F37)</f>
        <v>-41</v>
      </c>
      <c r="H37" s="26">
        <v>-11</v>
      </c>
      <c r="I37" s="68">
        <f>SUM(G37:H37)</f>
        <v>-52</v>
      </c>
    </row>
    <row r="38" spans="1:9" ht="12.75">
      <c r="A38" s="73"/>
      <c r="B38" s="77"/>
      <c r="C38" s="78"/>
      <c r="D38" s="79"/>
      <c r="E38" s="79"/>
      <c r="F38" s="80"/>
      <c r="G38" s="77"/>
      <c r="H38" s="79"/>
      <c r="I38" s="80"/>
    </row>
    <row r="39" spans="1:9" ht="12.75">
      <c r="A39" s="73" t="s">
        <v>15</v>
      </c>
      <c r="C39" s="62">
        <f aca="true" t="shared" si="4" ref="C39:I39">SUM(C36:C38)</f>
        <v>0</v>
      </c>
      <c r="D39" s="26">
        <f t="shared" si="4"/>
        <v>0</v>
      </c>
      <c r="E39" s="26">
        <f t="shared" si="4"/>
        <v>-41</v>
      </c>
      <c r="F39" s="68">
        <f t="shared" si="4"/>
        <v>0</v>
      </c>
      <c r="G39" s="50">
        <f t="shared" si="4"/>
        <v>-41</v>
      </c>
      <c r="H39" s="26">
        <f t="shared" si="4"/>
        <v>-11</v>
      </c>
      <c r="I39" s="26">
        <f t="shared" si="4"/>
        <v>-52</v>
      </c>
    </row>
    <row r="40" spans="1:9" ht="12.75">
      <c r="A40" s="73"/>
      <c r="C40" s="62"/>
      <c r="D40" s="26"/>
      <c r="E40" s="26"/>
      <c r="F40" s="68"/>
      <c r="G40" s="50"/>
      <c r="H40" s="26"/>
      <c r="I40" s="26"/>
    </row>
    <row r="41" spans="1:9" ht="12.75">
      <c r="A41" s="13" t="s">
        <v>34</v>
      </c>
      <c r="C41" s="62">
        <v>0</v>
      </c>
      <c r="D41" s="26">
        <v>0</v>
      </c>
      <c r="E41" s="26">
        <v>0</v>
      </c>
      <c r="F41" s="68">
        <v>1028</v>
      </c>
      <c r="G41" s="50">
        <f>SUM(C41:F41)</f>
        <v>1028</v>
      </c>
      <c r="H41" s="26">
        <v>66</v>
      </c>
      <c r="I41" s="23">
        <f>SUM(G41:H41)</f>
        <v>1094</v>
      </c>
    </row>
    <row r="42" spans="3:9" ht="12.75">
      <c r="C42" s="78"/>
      <c r="D42" s="79"/>
      <c r="E42" s="79"/>
      <c r="F42" s="80"/>
      <c r="G42" s="77"/>
      <c r="H42" s="79"/>
      <c r="I42" s="79"/>
    </row>
    <row r="43" spans="1:9" ht="12.75">
      <c r="A43" s="13" t="s">
        <v>44</v>
      </c>
      <c r="C43" s="62">
        <f aca="true" t="shared" si="5" ref="C43:I43">SUM(C39:C41)</f>
        <v>0</v>
      </c>
      <c r="D43" s="26">
        <f t="shared" si="5"/>
        <v>0</v>
      </c>
      <c r="E43" s="26">
        <f t="shared" si="5"/>
        <v>-41</v>
      </c>
      <c r="F43" s="68">
        <f t="shared" si="5"/>
        <v>1028</v>
      </c>
      <c r="G43" s="50">
        <f t="shared" si="5"/>
        <v>987</v>
      </c>
      <c r="H43" s="26">
        <f t="shared" si="5"/>
        <v>55</v>
      </c>
      <c r="I43" s="26">
        <f t="shared" si="5"/>
        <v>1042</v>
      </c>
    </row>
    <row r="44" spans="1:8" ht="12.75">
      <c r="A44" s="13" t="s">
        <v>45</v>
      </c>
      <c r="C44" s="62"/>
      <c r="D44" s="26"/>
      <c r="E44" s="26"/>
      <c r="F44" s="68"/>
      <c r="G44" s="50"/>
      <c r="H44" s="26"/>
    </row>
    <row r="45" spans="3:8" ht="12.75">
      <c r="C45" s="62"/>
      <c r="D45" s="26"/>
      <c r="E45" s="26"/>
      <c r="F45" s="68"/>
      <c r="G45" s="50"/>
      <c r="H45" s="26"/>
    </row>
    <row r="46" spans="1:9" ht="13.5" thickBot="1">
      <c r="A46" s="13" t="s">
        <v>48</v>
      </c>
      <c r="C46" s="81">
        <f aca="true" t="shared" si="6" ref="C46:I46">C33+C39+C41</f>
        <v>40000</v>
      </c>
      <c r="D46" s="53">
        <f t="shared" si="6"/>
        <v>11087</v>
      </c>
      <c r="E46" s="53">
        <f t="shared" si="6"/>
        <v>179</v>
      </c>
      <c r="F46" s="82">
        <f t="shared" si="6"/>
        <v>8444</v>
      </c>
      <c r="G46" s="83">
        <f t="shared" si="6"/>
        <v>59710</v>
      </c>
      <c r="H46" s="53">
        <f t="shared" si="6"/>
        <v>1213</v>
      </c>
      <c r="I46" s="53">
        <f t="shared" si="6"/>
        <v>60923</v>
      </c>
    </row>
    <row r="47" spans="1:9" ht="13.5" thickTop="1">
      <c r="A47" s="100"/>
      <c r="B47" s="100"/>
      <c r="C47" s="101"/>
      <c r="D47" s="102"/>
      <c r="E47" s="102"/>
      <c r="F47" s="103"/>
      <c r="G47" s="104"/>
      <c r="H47" s="100"/>
      <c r="I47" s="100"/>
    </row>
    <row r="48" spans="1:9" ht="12.75">
      <c r="A48" s="100"/>
      <c r="B48" s="100"/>
      <c r="C48" s="100"/>
      <c r="D48" s="100"/>
      <c r="E48" s="100"/>
      <c r="F48" s="100"/>
      <c r="G48" s="100"/>
      <c r="H48" s="100"/>
      <c r="I48" s="100"/>
    </row>
    <row r="49" ht="12.75">
      <c r="A49" s="23"/>
    </row>
    <row r="50" ht="12.75">
      <c r="A50" s="23"/>
    </row>
    <row r="51" ht="12.75">
      <c r="A51" s="23"/>
    </row>
    <row r="52" ht="12.75">
      <c r="A52" s="23"/>
    </row>
  </sheetData>
  <mergeCells count="2">
    <mergeCell ref="D9:E9"/>
    <mergeCell ref="C8:F8"/>
  </mergeCells>
  <printOptions horizontalCentered="1"/>
  <pageMargins left="0.26" right="0.17" top="0.6" bottom="0.32" header="0.34" footer="0.16"/>
  <pageSetup fitToHeight="1" fitToWidth="1" horizontalDpi="300" verticalDpi="300" orientation="landscape" paperSize="9" scale="80" r:id="rId2"/>
  <headerFooter alignWithMargins="0">
    <oddFooter>&amp;CPage 3</oddFooter>
  </headerFooter>
  <drawing r:id="rId1"/>
</worksheet>
</file>

<file path=xl/worksheets/sheet4.xml><?xml version="1.0" encoding="utf-8"?>
<worksheet xmlns="http://schemas.openxmlformats.org/spreadsheetml/2006/main" xmlns:r="http://schemas.openxmlformats.org/officeDocument/2006/relationships">
  <sheetPr codeName="Sheet25">
    <tabColor indexed="17"/>
    <pageSetUpPr fitToPage="1"/>
  </sheetPr>
  <dimension ref="A1:E70"/>
  <sheetViews>
    <sheetView view="pageBreakPreview" zoomScaleSheetLayoutView="100" workbookViewId="0" topLeftCell="A1">
      <selection activeCell="B55" sqref="B55"/>
    </sheetView>
  </sheetViews>
  <sheetFormatPr defaultColWidth="9.140625" defaultRowHeight="12.75"/>
  <cols>
    <col min="1" max="1" width="2.00390625" style="12" customWidth="1"/>
    <col min="2" max="2" width="51.28125" style="12" customWidth="1"/>
    <col min="3" max="3" width="13.28125" style="23" customWidth="1"/>
    <col min="4" max="4" width="6.28125" style="12" customWidth="1"/>
    <col min="5" max="5" width="12.8515625" style="22" customWidth="1"/>
    <col min="6" max="16384" width="9.140625" style="12" customWidth="1"/>
  </cols>
  <sheetData>
    <row r="1" ht="12.75">
      <c r="A1" s="10" t="s">
        <v>165</v>
      </c>
    </row>
    <row r="2" ht="12.75">
      <c r="A2" s="15" t="s">
        <v>166</v>
      </c>
    </row>
    <row r="3" ht="12.75">
      <c r="A3" s="105"/>
    </row>
    <row r="5" ht="12.75">
      <c r="A5" s="16" t="s">
        <v>143</v>
      </c>
    </row>
    <row r="6" ht="12.75">
      <c r="A6" s="16" t="str">
        <f>'[2]5.Equity'!A6</f>
        <v>FOR THE FINANCIAL YEAR ENDED 31 MARCH 2006</v>
      </c>
    </row>
    <row r="7" spans="1:3" ht="12.75">
      <c r="A7" s="10" t="str">
        <f>+'[2]5.Equity'!A7</f>
        <v>(The figures have not been audited)</v>
      </c>
      <c r="C7" s="13"/>
    </row>
    <row r="8" spans="1:5" ht="12.75">
      <c r="A8" s="16"/>
      <c r="C8" s="17"/>
      <c r="E8" s="21"/>
    </row>
    <row r="9" spans="1:5" ht="12.75">
      <c r="A9" s="16"/>
      <c r="C9" s="17"/>
      <c r="E9" s="21"/>
    </row>
    <row r="10" spans="1:5" ht="12.75">
      <c r="A10" s="16"/>
      <c r="B10" s="106"/>
      <c r="C10" s="17" t="s">
        <v>90</v>
      </c>
      <c r="D10" s="17"/>
      <c r="E10" s="21" t="s">
        <v>90</v>
      </c>
    </row>
    <row r="11" spans="1:5" ht="12.75">
      <c r="A11" s="16"/>
      <c r="C11" s="17" t="s">
        <v>28</v>
      </c>
      <c r="E11" s="21" t="s">
        <v>27</v>
      </c>
    </row>
    <row r="12" spans="1:5" ht="12.75">
      <c r="A12" s="16"/>
      <c r="C12" s="17" t="s">
        <v>228</v>
      </c>
      <c r="E12" s="21" t="s">
        <v>228</v>
      </c>
    </row>
    <row r="13" spans="1:5" ht="12.75">
      <c r="A13" s="16"/>
      <c r="B13" s="16"/>
      <c r="C13" s="107" t="str">
        <f>+'[2]5.IS '!$F$14</f>
        <v>31.03.06</v>
      </c>
      <c r="D13" s="107"/>
      <c r="E13" s="107" t="str">
        <f>'[2]5.IS '!H14</f>
        <v>31.03.05</v>
      </c>
    </row>
    <row r="14" spans="1:5" ht="12.75">
      <c r="A14" s="16"/>
      <c r="C14" s="19" t="s">
        <v>169</v>
      </c>
      <c r="D14" s="19"/>
      <c r="E14" s="29" t="s">
        <v>169</v>
      </c>
    </row>
    <row r="15" spans="1:3" ht="12.75">
      <c r="A15" s="16"/>
      <c r="C15" s="13"/>
    </row>
    <row r="16" spans="1:3" ht="12.75">
      <c r="A16" s="16" t="s">
        <v>220</v>
      </c>
      <c r="C16" s="13"/>
    </row>
    <row r="17" spans="1:5" ht="12.75">
      <c r="A17" s="12" t="s">
        <v>221</v>
      </c>
      <c r="C17" s="23">
        <v>1608</v>
      </c>
      <c r="D17" s="108"/>
      <c r="E17" s="23">
        <v>1252.1021624030031</v>
      </c>
    </row>
    <row r="18" ht="12" customHeight="1">
      <c r="D18" s="108"/>
    </row>
    <row r="19" spans="1:4" ht="12.75">
      <c r="A19" s="13" t="s">
        <v>6</v>
      </c>
      <c r="B19" s="13"/>
      <c r="D19" s="108"/>
    </row>
    <row r="20" spans="1:5" ht="12.75">
      <c r="A20" s="13"/>
      <c r="B20" s="13" t="s">
        <v>219</v>
      </c>
      <c r="C20" s="79">
        <v>2561</v>
      </c>
      <c r="D20" s="108"/>
      <c r="E20" s="79">
        <v>1799</v>
      </c>
    </row>
    <row r="21" spans="1:5" ht="12.75">
      <c r="A21" s="13"/>
      <c r="B21" s="13"/>
      <c r="D21" s="108"/>
      <c r="E21" s="23"/>
    </row>
    <row r="22" spans="1:5" ht="12.75">
      <c r="A22" s="13" t="s">
        <v>7</v>
      </c>
      <c r="B22" s="13"/>
      <c r="C22" s="23">
        <v>4169</v>
      </c>
      <c r="D22" s="108"/>
      <c r="E22" s="23">
        <v>3051.102162403003</v>
      </c>
    </row>
    <row r="23" spans="1:5" ht="12.75">
      <c r="A23" s="13"/>
      <c r="B23" s="13" t="s">
        <v>206</v>
      </c>
      <c r="D23" s="108"/>
      <c r="E23" s="23"/>
    </row>
    <row r="24" spans="2:5" ht="12.75">
      <c r="B24" s="13" t="s">
        <v>207</v>
      </c>
      <c r="C24" s="23">
        <v>1007</v>
      </c>
      <c r="D24" s="108"/>
      <c r="E24" s="23">
        <v>-2980</v>
      </c>
    </row>
    <row r="25" spans="2:5" ht="12.75">
      <c r="B25" s="13" t="s">
        <v>191</v>
      </c>
      <c r="C25" s="23">
        <v>3190</v>
      </c>
      <c r="D25" s="108"/>
      <c r="E25" s="23">
        <v>-1093</v>
      </c>
    </row>
    <row r="26" spans="2:5" ht="12.75">
      <c r="B26" s="13" t="s">
        <v>197</v>
      </c>
      <c r="C26" s="79">
        <v>-9334.6</v>
      </c>
      <c r="D26" s="108"/>
      <c r="E26" s="9">
        <v>-2245</v>
      </c>
    </row>
    <row r="27" spans="1:5" ht="12.75">
      <c r="A27" s="13" t="s">
        <v>17</v>
      </c>
      <c r="B27" s="13"/>
      <c r="C27" s="23">
        <v>-968.6</v>
      </c>
      <c r="D27" s="108"/>
      <c r="E27" s="23">
        <v>-3266.897837596997</v>
      </c>
    </row>
    <row r="28" spans="2:5" ht="12.75">
      <c r="B28" s="13" t="s">
        <v>12</v>
      </c>
      <c r="C28" s="23">
        <v>39</v>
      </c>
      <c r="D28" s="108"/>
      <c r="E28" s="23">
        <v>48</v>
      </c>
    </row>
    <row r="29" spans="1:5" ht="12.75">
      <c r="A29" s="13"/>
      <c r="B29" s="13" t="s">
        <v>222</v>
      </c>
      <c r="C29" s="23">
        <v>-1093</v>
      </c>
      <c r="D29" s="108"/>
      <c r="E29" s="23">
        <v>-290</v>
      </c>
    </row>
    <row r="30" spans="2:5" ht="12.75">
      <c r="B30" s="13" t="s">
        <v>8</v>
      </c>
      <c r="C30" s="23">
        <v>-90</v>
      </c>
      <c r="D30" s="108"/>
      <c r="E30" s="23">
        <v>-143</v>
      </c>
    </row>
    <row r="31" spans="1:5" ht="12.75">
      <c r="A31" s="51" t="s">
        <v>16</v>
      </c>
      <c r="B31" s="13"/>
      <c r="C31" s="109">
        <v>-2112.6</v>
      </c>
      <c r="D31" s="41"/>
      <c r="E31" s="109">
        <v>-3651.897837596997</v>
      </c>
    </row>
    <row r="32" spans="1:4" ht="12.75">
      <c r="A32" s="13"/>
      <c r="B32" s="13"/>
      <c r="D32" s="108"/>
    </row>
    <row r="33" spans="1:4" ht="12.75">
      <c r="A33" s="51" t="s">
        <v>194</v>
      </c>
      <c r="B33" s="13"/>
      <c r="D33" s="108"/>
    </row>
    <row r="34" spans="2:5" ht="12.75">
      <c r="B34" s="110" t="s">
        <v>53</v>
      </c>
      <c r="C34" s="23">
        <v>0</v>
      </c>
      <c r="D34" s="108"/>
      <c r="E34" s="23">
        <v>-1200</v>
      </c>
    </row>
    <row r="35" spans="2:5" ht="12.75">
      <c r="B35" s="111" t="s">
        <v>9</v>
      </c>
      <c r="C35" s="23">
        <v>-2589</v>
      </c>
      <c r="D35" s="108"/>
      <c r="E35" s="23">
        <v>-1120</v>
      </c>
    </row>
    <row r="36" spans="1:5" ht="12.75">
      <c r="A36" s="13"/>
      <c r="B36" s="111" t="s">
        <v>13</v>
      </c>
      <c r="C36" s="23">
        <v>438</v>
      </c>
      <c r="D36" s="108"/>
      <c r="E36" s="23">
        <v>0</v>
      </c>
    </row>
    <row r="37" spans="1:5" ht="12.75">
      <c r="A37" s="51" t="s">
        <v>192</v>
      </c>
      <c r="B37" s="13"/>
      <c r="C37" s="109">
        <v>-2151</v>
      </c>
      <c r="D37" s="41"/>
      <c r="E37" s="109">
        <v>-2320</v>
      </c>
    </row>
    <row r="38" spans="1:4" ht="12.75">
      <c r="A38" s="51"/>
      <c r="B38" s="13"/>
      <c r="D38" s="108"/>
    </row>
    <row r="39" spans="1:4" ht="12.75">
      <c r="A39" s="51" t="s">
        <v>195</v>
      </c>
      <c r="B39" s="13"/>
      <c r="D39" s="108"/>
    </row>
    <row r="40" spans="2:5" ht="12.75">
      <c r="B40" s="112" t="s">
        <v>209</v>
      </c>
      <c r="C40" s="23">
        <v>-3880</v>
      </c>
      <c r="D40" s="108"/>
      <c r="E40" s="23">
        <v>2517</v>
      </c>
    </row>
    <row r="41" spans="2:5" ht="12.75">
      <c r="B41" s="112" t="s">
        <v>208</v>
      </c>
      <c r="C41" s="23">
        <v>-40</v>
      </c>
      <c r="D41" s="108"/>
      <c r="E41" s="23">
        <v>-53</v>
      </c>
    </row>
    <row r="42" spans="2:5" ht="12.75">
      <c r="B42" s="112" t="s">
        <v>116</v>
      </c>
      <c r="C42" s="23">
        <v>10000</v>
      </c>
      <c r="D42" s="108"/>
      <c r="E42" s="23">
        <v>0</v>
      </c>
    </row>
    <row r="43" spans="1:5" ht="12.75">
      <c r="A43" s="51" t="s">
        <v>80</v>
      </c>
      <c r="B43" s="112"/>
      <c r="C43" s="109">
        <v>6080</v>
      </c>
      <c r="D43" s="41"/>
      <c r="E43" s="109">
        <v>2464</v>
      </c>
    </row>
    <row r="44" spans="1:5" ht="12.75">
      <c r="A44" s="13"/>
      <c r="B44" s="13"/>
      <c r="D44" s="108"/>
      <c r="E44" s="23"/>
    </row>
    <row r="45" spans="1:5" ht="12.75">
      <c r="A45" s="2" t="s">
        <v>97</v>
      </c>
      <c r="B45" s="13"/>
      <c r="C45" s="26">
        <v>1816.4</v>
      </c>
      <c r="D45" s="108"/>
      <c r="E45" s="26">
        <v>-3507.8978375969964</v>
      </c>
    </row>
    <row r="46" spans="1:5" ht="12.75">
      <c r="A46" s="13"/>
      <c r="B46" s="13"/>
      <c r="D46" s="108"/>
      <c r="E46" s="23"/>
    </row>
    <row r="47" spans="1:5" ht="12.75">
      <c r="A47" s="13" t="s">
        <v>188</v>
      </c>
      <c r="B47" s="13"/>
      <c r="C47" s="23">
        <v>-78</v>
      </c>
      <c r="D47" s="108"/>
      <c r="E47" s="23">
        <v>-37</v>
      </c>
    </row>
    <row r="48" spans="2:5" ht="12.75">
      <c r="B48" s="13" t="s">
        <v>189</v>
      </c>
      <c r="D48" s="108"/>
      <c r="E48" s="23"/>
    </row>
    <row r="49" spans="1:5" ht="12.75">
      <c r="A49" s="193" t="s">
        <v>10</v>
      </c>
      <c r="B49" s="193"/>
      <c r="C49" s="93">
        <v>2669</v>
      </c>
      <c r="D49" s="108"/>
      <c r="E49" s="93">
        <v>6353</v>
      </c>
    </row>
    <row r="50" spans="1:5" ht="12.75">
      <c r="A50" s="113"/>
      <c r="B50" s="113"/>
      <c r="C50" s="26"/>
      <c r="D50" s="108"/>
      <c r="E50" s="70"/>
    </row>
    <row r="51" spans="1:5" ht="13.5" thickBot="1">
      <c r="A51" s="193" t="s">
        <v>11</v>
      </c>
      <c r="B51" s="193"/>
      <c r="C51" s="114">
        <v>4407.4</v>
      </c>
      <c r="D51" s="108"/>
      <c r="E51" s="114">
        <v>2808.1021624030036</v>
      </c>
    </row>
    <row r="52" spans="3:5" ht="13.5" thickTop="1">
      <c r="C52" s="26"/>
      <c r="D52" s="108"/>
      <c r="E52" s="24"/>
    </row>
    <row r="53" spans="1:4" ht="12.75">
      <c r="A53" s="115" t="s">
        <v>187</v>
      </c>
      <c r="D53" s="108"/>
    </row>
    <row r="54" spans="1:5" ht="12.75">
      <c r="A54" s="12" t="s">
        <v>141</v>
      </c>
      <c r="C54" s="23">
        <v>4900</v>
      </c>
      <c r="D54" s="108"/>
      <c r="E54" s="35">
        <v>4843</v>
      </c>
    </row>
    <row r="55" spans="1:5" ht="12.75">
      <c r="A55" s="12" t="s">
        <v>174</v>
      </c>
      <c r="C55" s="23">
        <v>-492.65548</v>
      </c>
      <c r="D55" s="108"/>
      <c r="E55" s="35">
        <v>-2035</v>
      </c>
    </row>
    <row r="56" spans="3:5" ht="13.5" thickBot="1">
      <c r="C56" s="53">
        <v>4407.34452</v>
      </c>
      <c r="D56" s="108"/>
      <c r="E56" s="53">
        <v>2808</v>
      </c>
    </row>
    <row r="57" spans="1:5" s="117" customFormat="1" ht="13.5" thickTop="1">
      <c r="A57" s="116"/>
      <c r="B57" s="116"/>
      <c r="C57" s="86"/>
      <c r="D57" s="116"/>
      <c r="E57" s="116"/>
    </row>
    <row r="58" spans="1:5" s="117" customFormat="1" ht="12.75">
      <c r="A58" s="116"/>
      <c r="B58" s="116"/>
      <c r="C58" s="5"/>
      <c r="D58" s="118"/>
      <c r="E58" s="1"/>
    </row>
    <row r="59" spans="2:5" ht="12.75">
      <c r="B59" s="119"/>
      <c r="C59" s="120"/>
      <c r="E59" s="3"/>
    </row>
    <row r="60" spans="3:5" ht="12.75">
      <c r="C60" s="12"/>
      <c r="E60" s="24"/>
    </row>
    <row r="61" ht="12.75">
      <c r="E61" s="24"/>
    </row>
    <row r="62" ht="12.75">
      <c r="E62" s="24"/>
    </row>
    <row r="63" ht="12.75">
      <c r="E63" s="24"/>
    </row>
    <row r="64" ht="12.75">
      <c r="E64" s="24"/>
    </row>
    <row r="65" ht="12.75">
      <c r="E65" s="24"/>
    </row>
    <row r="66" ht="12.75">
      <c r="E66" s="24"/>
    </row>
    <row r="67" ht="12.75">
      <c r="E67" s="24"/>
    </row>
    <row r="68" ht="12.75">
      <c r="E68" s="24"/>
    </row>
    <row r="69" ht="12.75">
      <c r="E69" s="24"/>
    </row>
    <row r="70" ht="12.75">
      <c r="E70" s="24"/>
    </row>
  </sheetData>
  <mergeCells count="2">
    <mergeCell ref="A49:B49"/>
    <mergeCell ref="A51:B51"/>
  </mergeCells>
  <printOptions horizontalCentered="1"/>
  <pageMargins left="1" right="0.248031496" top="0.31496062992126" bottom="0.354330708661417" header="0.15748031496063" footer="0.196850393700787"/>
  <pageSetup fitToHeight="1" fitToWidth="1" horizontalDpi="600" verticalDpi="600" orientation="portrait" paperSize="9" r:id="rId2"/>
  <headerFooter alignWithMargins="0">
    <oddFooter>&amp;CPage 4</oddFooter>
  </headerFooter>
  <rowBreaks count="1" manualBreakCount="1">
    <brk id="57" max="255" man="1"/>
  </rowBreaks>
  <drawing r:id="rId1"/>
</worksheet>
</file>

<file path=xl/worksheets/sheet5.xml><?xml version="1.0" encoding="utf-8"?>
<worksheet xmlns="http://schemas.openxmlformats.org/spreadsheetml/2006/main" xmlns:r="http://schemas.openxmlformats.org/officeDocument/2006/relationships">
  <sheetPr codeName="Sheet24">
    <tabColor indexed="17"/>
  </sheetPr>
  <dimension ref="A2:H427"/>
  <sheetViews>
    <sheetView tabSelected="1" view="pageBreakPreview" zoomScaleSheetLayoutView="100" workbookViewId="0" topLeftCell="A316">
      <selection activeCell="E176" sqref="E176"/>
    </sheetView>
  </sheetViews>
  <sheetFormatPr defaultColWidth="9.140625" defaultRowHeight="12.75"/>
  <cols>
    <col min="1" max="1" width="4.57421875" style="125" customWidth="1"/>
    <col min="2" max="2" width="11.57421875" style="124" customWidth="1"/>
    <col min="3" max="3" width="14.7109375" style="124" customWidth="1"/>
    <col min="4" max="4" width="11.57421875" style="124" customWidth="1"/>
    <col min="5" max="5" width="11.28125" style="124" customWidth="1"/>
    <col min="6" max="6" width="12.7109375" style="124" customWidth="1"/>
    <col min="7" max="7" width="14.28125" style="124" customWidth="1"/>
    <col min="8" max="8" width="13.140625" style="124" customWidth="1"/>
    <col min="9" max="16384" width="9.140625" style="124" customWidth="1"/>
  </cols>
  <sheetData>
    <row r="2" ht="15">
      <c r="A2" s="123" t="s">
        <v>165</v>
      </c>
    </row>
    <row r="3" ht="15">
      <c r="A3" s="123" t="s">
        <v>166</v>
      </c>
    </row>
    <row r="4" ht="15">
      <c r="A4" s="123"/>
    </row>
    <row r="5" spans="1:2" ht="15">
      <c r="A5" s="125" t="s">
        <v>229</v>
      </c>
      <c r="B5" s="126" t="s">
        <v>119</v>
      </c>
    </row>
    <row r="7" spans="1:2" ht="15">
      <c r="A7" s="125" t="s">
        <v>136</v>
      </c>
      <c r="B7" s="127" t="s">
        <v>137</v>
      </c>
    </row>
    <row r="18" spans="1:2" ht="15">
      <c r="A18" s="125" t="s">
        <v>138</v>
      </c>
      <c r="B18" s="127" t="s">
        <v>241</v>
      </c>
    </row>
    <row r="42" ht="18" customHeight="1"/>
    <row r="43" ht="18" customHeight="1">
      <c r="B43" s="122" t="s">
        <v>242</v>
      </c>
    </row>
    <row r="44" ht="18" customHeight="1">
      <c r="B44" s="122"/>
    </row>
    <row r="45" ht="18" customHeight="1">
      <c r="B45" s="122"/>
    </row>
    <row r="46" ht="18" customHeight="1">
      <c r="B46" s="122"/>
    </row>
    <row r="47" ht="18" customHeight="1">
      <c r="B47" s="122"/>
    </row>
    <row r="48" ht="18" customHeight="1">
      <c r="B48" s="122"/>
    </row>
    <row r="49" ht="18" customHeight="1">
      <c r="B49" s="122"/>
    </row>
    <row r="50" ht="18" customHeight="1">
      <c r="B50" s="122"/>
    </row>
    <row r="51" ht="15">
      <c r="B51" s="122"/>
    </row>
    <row r="52" ht="15">
      <c r="B52" s="8"/>
    </row>
    <row r="53" ht="15">
      <c r="B53" s="122"/>
    </row>
    <row r="54" ht="15">
      <c r="B54" s="122" t="s">
        <v>243</v>
      </c>
    </row>
    <row r="55" ht="15">
      <c r="B55" s="122"/>
    </row>
    <row r="56" ht="15">
      <c r="B56" s="122"/>
    </row>
    <row r="57" ht="15">
      <c r="B57" s="122"/>
    </row>
    <row r="58" ht="15">
      <c r="B58" s="122"/>
    </row>
    <row r="59" ht="15">
      <c r="B59" s="122"/>
    </row>
    <row r="60" ht="15">
      <c r="B60" s="122"/>
    </row>
    <row r="61" ht="15">
      <c r="B61" s="122"/>
    </row>
    <row r="62" ht="15">
      <c r="B62" s="122"/>
    </row>
    <row r="63" ht="15">
      <c r="B63" s="122"/>
    </row>
    <row r="64" ht="15">
      <c r="B64" s="122"/>
    </row>
    <row r="65" ht="15">
      <c r="B65" s="122"/>
    </row>
    <row r="66" ht="15">
      <c r="B66" s="122"/>
    </row>
    <row r="67" ht="15">
      <c r="B67" s="122"/>
    </row>
    <row r="68" ht="15">
      <c r="B68" s="122"/>
    </row>
    <row r="69" ht="15">
      <c r="B69" s="122"/>
    </row>
    <row r="70" ht="15">
      <c r="B70" s="122"/>
    </row>
    <row r="71" ht="15">
      <c r="B71" s="122"/>
    </row>
    <row r="72" ht="15">
      <c r="B72" s="122" t="s">
        <v>244</v>
      </c>
    </row>
    <row r="73" ht="15">
      <c r="B73" s="122"/>
    </row>
    <row r="74" ht="15">
      <c r="B74" s="122"/>
    </row>
    <row r="75" ht="15">
      <c r="B75" s="122"/>
    </row>
    <row r="76" ht="15">
      <c r="B76" s="122"/>
    </row>
    <row r="77" spans="2:8" ht="15">
      <c r="B77" s="8"/>
      <c r="F77" s="128" t="s">
        <v>202</v>
      </c>
      <c r="G77" s="129"/>
      <c r="H77" s="128" t="s">
        <v>202</v>
      </c>
    </row>
    <row r="78" spans="2:8" ht="15">
      <c r="B78" s="122"/>
      <c r="F78" s="130" t="s">
        <v>203</v>
      </c>
      <c r="G78" s="129" t="s">
        <v>204</v>
      </c>
      <c r="H78" s="130" t="s">
        <v>205</v>
      </c>
    </row>
    <row r="79" spans="2:8" ht="15">
      <c r="B79" s="7"/>
      <c r="F79" s="130" t="s">
        <v>169</v>
      </c>
      <c r="G79" s="130" t="s">
        <v>169</v>
      </c>
      <c r="H79" s="130" t="s">
        <v>169</v>
      </c>
    </row>
    <row r="80" ht="15">
      <c r="B80" s="124" t="s">
        <v>176</v>
      </c>
    </row>
    <row r="81" spans="2:8" ht="15">
      <c r="B81" s="124" t="s">
        <v>177</v>
      </c>
      <c r="F81" s="131"/>
      <c r="G81" s="131"/>
      <c r="H81" s="131"/>
    </row>
    <row r="82" spans="2:8" ht="15">
      <c r="B82" s="124" t="s">
        <v>108</v>
      </c>
      <c r="F82" s="131">
        <v>102119</v>
      </c>
      <c r="G82" s="131">
        <v>-21956.124962393824</v>
      </c>
      <c r="H82" s="131">
        <v>80162.87503760618</v>
      </c>
    </row>
    <row r="83" spans="2:8" ht="15">
      <c r="B83" s="132" t="s">
        <v>245</v>
      </c>
      <c r="F83" s="131">
        <v>0</v>
      </c>
      <c r="G83" s="131">
        <v>21956.124962393824</v>
      </c>
      <c r="H83" s="131">
        <v>21956.124962393824</v>
      </c>
    </row>
    <row r="86" spans="1:2" ht="15">
      <c r="A86" s="125" t="s">
        <v>60</v>
      </c>
      <c r="B86" s="127" t="s">
        <v>59</v>
      </c>
    </row>
    <row r="91" spans="1:2" ht="15">
      <c r="A91" s="133" t="s">
        <v>61</v>
      </c>
      <c r="B91" s="127" t="s">
        <v>4</v>
      </c>
    </row>
    <row r="92" spans="1:2" ht="15">
      <c r="A92" s="133"/>
      <c r="B92" s="127"/>
    </row>
    <row r="93" spans="1:3" ht="15">
      <c r="A93" s="133"/>
      <c r="B93" s="134"/>
      <c r="C93" s="134"/>
    </row>
    <row r="94" spans="1:3" ht="15">
      <c r="A94" s="133"/>
      <c r="B94" s="134"/>
      <c r="C94" s="134"/>
    </row>
    <row r="95" spans="1:2" ht="15">
      <c r="A95" s="133" t="s">
        <v>63</v>
      </c>
      <c r="B95" s="127" t="s">
        <v>62</v>
      </c>
    </row>
    <row r="101" spans="1:8" ht="15">
      <c r="A101" s="133" t="s">
        <v>65</v>
      </c>
      <c r="B101" s="127" t="s">
        <v>64</v>
      </c>
      <c r="H101" s="135"/>
    </row>
    <row r="102" ht="15">
      <c r="H102" s="135"/>
    </row>
    <row r="103" ht="15">
      <c r="H103" s="135"/>
    </row>
    <row r="104" ht="15">
      <c r="H104" s="135"/>
    </row>
    <row r="105" spans="1:8" ht="15">
      <c r="A105" s="124"/>
      <c r="H105" s="135"/>
    </row>
    <row r="106" spans="1:8" ht="15">
      <c r="A106" s="125" t="s">
        <v>67</v>
      </c>
      <c r="B106" s="136" t="s">
        <v>66</v>
      </c>
      <c r="H106" s="135"/>
    </row>
    <row r="107" ht="15">
      <c r="H107" s="135"/>
    </row>
    <row r="108" ht="15">
      <c r="H108" s="135"/>
    </row>
    <row r="109" ht="15">
      <c r="H109" s="135"/>
    </row>
    <row r="110" ht="15">
      <c r="H110" s="135"/>
    </row>
    <row r="111" ht="15">
      <c r="H111" s="135"/>
    </row>
    <row r="112" ht="15">
      <c r="H112" s="135"/>
    </row>
    <row r="113" ht="15">
      <c r="H113" s="135"/>
    </row>
    <row r="114" ht="15">
      <c r="H114" s="135"/>
    </row>
    <row r="115" ht="15">
      <c r="H115" s="135"/>
    </row>
    <row r="116" spans="1:2" ht="15">
      <c r="A116" s="125" t="s">
        <v>69</v>
      </c>
      <c r="B116" s="127" t="s">
        <v>68</v>
      </c>
    </row>
    <row r="120" spans="1:2" ht="15">
      <c r="A120" s="133" t="s">
        <v>72</v>
      </c>
      <c r="B120" s="136" t="s">
        <v>70</v>
      </c>
    </row>
    <row r="121" spans="1:2" ht="4.5" customHeight="1">
      <c r="A121" s="133"/>
      <c r="B121" s="127"/>
    </row>
    <row r="122" ht="15">
      <c r="B122" s="124" t="s">
        <v>122</v>
      </c>
    </row>
    <row r="123" spans="2:8" ht="15">
      <c r="B123" s="137"/>
      <c r="D123" s="138"/>
      <c r="E123" s="138"/>
      <c r="F123" s="138"/>
      <c r="G123" s="139"/>
      <c r="H123" s="130" t="s">
        <v>90</v>
      </c>
    </row>
    <row r="124" spans="2:8" ht="15">
      <c r="B124" s="137"/>
      <c r="D124" s="130" t="s">
        <v>71</v>
      </c>
      <c r="E124" s="140" t="s">
        <v>211</v>
      </c>
      <c r="G124" s="140" t="s">
        <v>212</v>
      </c>
      <c r="H124" s="130" t="s">
        <v>92</v>
      </c>
    </row>
    <row r="125" spans="2:8" ht="15">
      <c r="B125" s="137"/>
      <c r="D125" s="141" t="s">
        <v>213</v>
      </c>
      <c r="E125" s="142" t="s">
        <v>214</v>
      </c>
      <c r="F125" s="143" t="s">
        <v>57</v>
      </c>
      <c r="G125" s="142" t="s">
        <v>22</v>
      </c>
      <c r="H125" s="144" t="s">
        <v>50</v>
      </c>
    </row>
    <row r="126" spans="2:8" ht="15">
      <c r="B126" s="137"/>
      <c r="D126" s="130" t="s">
        <v>169</v>
      </c>
      <c r="E126" s="130" t="s">
        <v>169</v>
      </c>
      <c r="F126" s="130" t="s">
        <v>169</v>
      </c>
      <c r="G126" s="130" t="s">
        <v>169</v>
      </c>
      <c r="H126" s="130" t="s">
        <v>169</v>
      </c>
    </row>
    <row r="127" spans="2:7" ht="15">
      <c r="B127" s="137"/>
      <c r="D127" s="145"/>
      <c r="E127" s="137"/>
      <c r="G127" s="146"/>
    </row>
    <row r="128" spans="2:8" ht="15">
      <c r="B128" s="137" t="s">
        <v>215</v>
      </c>
      <c r="D128" s="147">
        <v>22124</v>
      </c>
      <c r="E128" s="147">
        <v>11758</v>
      </c>
      <c r="F128" s="147">
        <v>0</v>
      </c>
      <c r="G128" s="147">
        <v>0</v>
      </c>
      <c r="H128" s="148">
        <v>33882</v>
      </c>
    </row>
    <row r="129" spans="2:8" ht="15">
      <c r="B129" s="137" t="s">
        <v>216</v>
      </c>
      <c r="D129" s="147">
        <v>6575.84608</v>
      </c>
      <c r="E129" s="147">
        <v>0</v>
      </c>
      <c r="F129" s="147">
        <v>0</v>
      </c>
      <c r="G129" s="147">
        <v>-6575.84608</v>
      </c>
      <c r="H129" s="148">
        <v>0</v>
      </c>
    </row>
    <row r="130" spans="2:8" ht="15.75" thickBot="1">
      <c r="B130" s="137" t="s">
        <v>217</v>
      </c>
      <c r="D130" s="149">
        <v>28699.84608</v>
      </c>
      <c r="E130" s="149">
        <v>11758</v>
      </c>
      <c r="F130" s="149">
        <v>0</v>
      </c>
      <c r="G130" s="149">
        <v>-6575.84608</v>
      </c>
      <c r="H130" s="149">
        <v>33882</v>
      </c>
    </row>
    <row r="131" spans="2:7" ht="15.75" thickTop="1">
      <c r="B131" s="137"/>
      <c r="D131" s="147"/>
      <c r="E131" s="147"/>
      <c r="F131" s="147"/>
      <c r="G131" s="150"/>
    </row>
    <row r="132" spans="2:8" ht="15">
      <c r="B132" s="137" t="s">
        <v>218</v>
      </c>
      <c r="D132" s="147">
        <v>1899</v>
      </c>
      <c r="E132" s="147">
        <v>1261</v>
      </c>
      <c r="F132" s="147">
        <v>214</v>
      </c>
      <c r="G132" s="147">
        <v>-712.4</v>
      </c>
      <c r="H132" s="148">
        <f>SUM(D132:G132)</f>
        <v>2661.6</v>
      </c>
    </row>
    <row r="133" spans="2:8" ht="15">
      <c r="B133" s="137" t="s">
        <v>81</v>
      </c>
      <c r="D133" s="147"/>
      <c r="E133" s="147"/>
      <c r="F133" s="147"/>
      <c r="G133" s="147"/>
      <c r="H133" s="147">
        <v>39.499320435</v>
      </c>
    </row>
    <row r="134" spans="2:8" ht="15">
      <c r="B134" s="137" t="s">
        <v>33</v>
      </c>
      <c r="D134" s="147"/>
      <c r="E134" s="147"/>
      <c r="F134" s="147"/>
      <c r="G134" s="148"/>
      <c r="H134" s="151">
        <v>-1093.448009169</v>
      </c>
    </row>
    <row r="135" spans="2:8" ht="15">
      <c r="B135" s="137" t="s">
        <v>221</v>
      </c>
      <c r="D135" s="147"/>
      <c r="E135" s="147"/>
      <c r="F135" s="147"/>
      <c r="G135" s="148"/>
      <c r="H135" s="147">
        <v>1608.2513112659997</v>
      </c>
    </row>
    <row r="136" spans="2:8" ht="15">
      <c r="B136" s="137" t="s">
        <v>2</v>
      </c>
      <c r="D136" s="147"/>
      <c r="E136" s="147"/>
      <c r="F136" s="147"/>
      <c r="G136" s="148"/>
      <c r="H136" s="147">
        <v>-161</v>
      </c>
    </row>
    <row r="137" spans="2:8" ht="15">
      <c r="B137" s="137" t="s">
        <v>190</v>
      </c>
      <c r="D137" s="147"/>
      <c r="E137" s="147"/>
      <c r="F137" s="147"/>
      <c r="G137" s="148"/>
      <c r="H137" s="147">
        <v>-65.77965810283335</v>
      </c>
    </row>
    <row r="138" spans="2:8" ht="15.75" thickBot="1">
      <c r="B138" s="137" t="s">
        <v>118</v>
      </c>
      <c r="D138" s="147"/>
      <c r="E138" s="147"/>
      <c r="F138" s="147"/>
      <c r="G138" s="148"/>
      <c r="H138" s="149">
        <v>1381.4716531631664</v>
      </c>
    </row>
    <row r="139" spans="4:8" ht="15.75" thickTop="1">
      <c r="D139" s="147"/>
      <c r="H139" s="152"/>
    </row>
    <row r="140" spans="1:7" ht="15">
      <c r="A140" s="133" t="s">
        <v>73</v>
      </c>
      <c r="B140" s="127" t="s">
        <v>35</v>
      </c>
      <c r="G140" s="152"/>
    </row>
    <row r="144" ht="7.5" customHeight="1"/>
    <row r="146" spans="1:2" ht="15">
      <c r="A146" s="125" t="s">
        <v>74</v>
      </c>
      <c r="B146" s="127" t="s">
        <v>36</v>
      </c>
    </row>
    <row r="151" spans="1:2" ht="15">
      <c r="A151" s="133" t="s">
        <v>76</v>
      </c>
      <c r="B151" s="127" t="s">
        <v>144</v>
      </c>
    </row>
    <row r="152" ht="15">
      <c r="B152" s="127"/>
    </row>
    <row r="161" spans="1:2" ht="15">
      <c r="A161" s="133" t="s">
        <v>77</v>
      </c>
      <c r="B161" s="127" t="s">
        <v>101</v>
      </c>
    </row>
    <row r="162" spans="1:7" ht="15">
      <c r="A162" s="133"/>
      <c r="B162" s="127"/>
      <c r="G162" s="153" t="s">
        <v>49</v>
      </c>
    </row>
    <row r="163" spans="1:7" ht="15">
      <c r="A163" s="133"/>
      <c r="B163" s="127"/>
      <c r="G163" s="130" t="s">
        <v>169</v>
      </c>
    </row>
    <row r="164" spans="1:2" ht="15">
      <c r="A164" s="133"/>
      <c r="B164" s="127" t="s">
        <v>156</v>
      </c>
    </row>
    <row r="165" spans="1:7" ht="15.75" thickBot="1">
      <c r="A165" s="133"/>
      <c r="B165" s="124" t="s">
        <v>19</v>
      </c>
      <c r="G165" s="154">
        <v>16303</v>
      </c>
    </row>
    <row r="166" spans="1:2" ht="15.75" thickTop="1">
      <c r="A166" s="133"/>
      <c r="B166" s="127"/>
    </row>
    <row r="170" spans="1:2" ht="15">
      <c r="A170" s="133" t="s">
        <v>236</v>
      </c>
      <c r="B170" s="127" t="s">
        <v>102</v>
      </c>
    </row>
    <row r="173" ht="15">
      <c r="G173" s="153" t="s">
        <v>49</v>
      </c>
    </row>
    <row r="174" ht="15">
      <c r="G174" s="130" t="s">
        <v>99</v>
      </c>
    </row>
    <row r="175" spans="2:8" ht="15">
      <c r="B175" s="134" t="s">
        <v>54</v>
      </c>
      <c r="H175" s="155"/>
    </row>
    <row r="176" spans="2:8" ht="15">
      <c r="B176" s="134" t="s">
        <v>20</v>
      </c>
      <c r="G176" s="131">
        <v>357</v>
      </c>
      <c r="H176" s="155"/>
    </row>
    <row r="177" spans="2:8" ht="15">
      <c r="B177" s="134" t="s">
        <v>115</v>
      </c>
      <c r="G177" s="156">
        <v>1680</v>
      </c>
      <c r="H177" s="155"/>
    </row>
    <row r="178" spans="2:8" ht="15.75" thickBot="1">
      <c r="B178" s="157"/>
      <c r="C178" s="155"/>
      <c r="D178" s="155"/>
      <c r="E178" s="155"/>
      <c r="F178" s="155"/>
      <c r="G178" s="158">
        <f>SUM(G176:G177)</f>
        <v>2037</v>
      </c>
      <c r="H178" s="155"/>
    </row>
    <row r="179" spans="1:2" ht="15.75" thickTop="1">
      <c r="A179" s="125" t="s">
        <v>78</v>
      </c>
      <c r="B179" s="159" t="s">
        <v>82</v>
      </c>
    </row>
    <row r="181" spans="1:6" ht="15">
      <c r="A181" s="125" t="s">
        <v>83</v>
      </c>
      <c r="B181" s="136" t="s">
        <v>139</v>
      </c>
      <c r="C181" s="134"/>
      <c r="D181" s="134"/>
      <c r="E181" s="134"/>
      <c r="F181" s="134"/>
    </row>
    <row r="182" spans="2:8" ht="15">
      <c r="B182" s="136"/>
      <c r="C182" s="134"/>
      <c r="D182" s="134"/>
      <c r="E182" s="160"/>
      <c r="F182" s="161" t="s">
        <v>27</v>
      </c>
      <c r="G182" s="130"/>
      <c r="H182" s="162" t="s">
        <v>27</v>
      </c>
    </row>
    <row r="183" spans="2:8" ht="15">
      <c r="B183" s="136"/>
      <c r="C183" s="134"/>
      <c r="D183" s="134"/>
      <c r="E183" s="161" t="s">
        <v>28</v>
      </c>
      <c r="F183" s="161" t="s">
        <v>29</v>
      </c>
      <c r="G183" s="162" t="s">
        <v>28</v>
      </c>
      <c r="H183" s="162" t="s">
        <v>29</v>
      </c>
    </row>
    <row r="184" spans="2:8" ht="15">
      <c r="B184" s="136"/>
      <c r="C184" s="134"/>
      <c r="D184" s="134"/>
      <c r="E184" s="161" t="s">
        <v>30</v>
      </c>
      <c r="F184" s="161" t="s">
        <v>30</v>
      </c>
      <c r="G184" s="162" t="s">
        <v>114</v>
      </c>
      <c r="H184" s="162" t="s">
        <v>114</v>
      </c>
    </row>
    <row r="185" spans="2:8" ht="15">
      <c r="B185" s="136"/>
      <c r="C185" s="134"/>
      <c r="D185" s="134"/>
      <c r="E185" s="161" t="s">
        <v>105</v>
      </c>
      <c r="F185" s="161" t="s">
        <v>105</v>
      </c>
      <c r="G185" s="162" t="s">
        <v>105</v>
      </c>
      <c r="H185" s="162" t="s">
        <v>105</v>
      </c>
    </row>
    <row r="186" spans="2:8" ht="15">
      <c r="B186" s="136"/>
      <c r="C186" s="134"/>
      <c r="D186" s="134"/>
      <c r="E186" s="161" t="s">
        <v>50</v>
      </c>
      <c r="F186" s="161" t="s">
        <v>158</v>
      </c>
      <c r="G186" s="162" t="s">
        <v>50</v>
      </c>
      <c r="H186" s="162" t="s">
        <v>158</v>
      </c>
    </row>
    <row r="187" spans="2:8" ht="15">
      <c r="B187" s="136"/>
      <c r="C187" s="134"/>
      <c r="D187" s="134"/>
      <c r="E187" s="161" t="s">
        <v>169</v>
      </c>
      <c r="F187" s="161" t="s">
        <v>169</v>
      </c>
      <c r="G187" s="162" t="s">
        <v>169</v>
      </c>
      <c r="H187" s="162" t="s">
        <v>169</v>
      </c>
    </row>
    <row r="188" spans="2:6" ht="15">
      <c r="B188" s="136"/>
      <c r="C188" s="134"/>
      <c r="D188" s="134"/>
      <c r="E188" s="134"/>
      <c r="F188" s="134"/>
    </row>
    <row r="189" spans="2:8" ht="15">
      <c r="B189" s="134" t="s">
        <v>227</v>
      </c>
      <c r="C189" s="134"/>
      <c r="D189" s="134"/>
      <c r="E189" s="147">
        <v>33881.89033822966</v>
      </c>
      <c r="F189" s="147">
        <v>26052.870482104</v>
      </c>
      <c r="G189" s="147">
        <v>33881.89033822966</v>
      </c>
      <c r="H189" s="147">
        <v>26052.870482104</v>
      </c>
    </row>
    <row r="190" spans="2:8" ht="15">
      <c r="B190" s="134" t="s">
        <v>223</v>
      </c>
      <c r="C190" s="134"/>
      <c r="D190" s="134"/>
      <c r="E190" s="147">
        <v>1381.3970388482862</v>
      </c>
      <c r="F190" s="147">
        <v>1027.995306361523</v>
      </c>
      <c r="G190" s="147">
        <v>1381.3970388482862</v>
      </c>
      <c r="H190" s="147">
        <v>1027.995306361523</v>
      </c>
    </row>
    <row r="191" spans="2:8" ht="15">
      <c r="B191" s="134"/>
      <c r="C191" s="134"/>
      <c r="D191" s="134"/>
      <c r="E191" s="163"/>
      <c r="F191" s="163"/>
      <c r="G191" s="129"/>
      <c r="H191" s="129"/>
    </row>
    <row r="199" spans="1:2" ht="15">
      <c r="A199" s="125" t="s">
        <v>84</v>
      </c>
      <c r="B199" s="127" t="s">
        <v>123</v>
      </c>
    </row>
    <row r="200" spans="2:7" ht="15">
      <c r="B200" s="127"/>
      <c r="F200" s="130" t="s">
        <v>91</v>
      </c>
      <c r="G200" s="164" t="s">
        <v>120</v>
      </c>
    </row>
    <row r="201" spans="2:7" ht="15">
      <c r="B201" s="127"/>
      <c r="F201" s="153" t="s">
        <v>51</v>
      </c>
      <c r="G201" s="153" t="s">
        <v>18</v>
      </c>
    </row>
    <row r="202" spans="2:7" ht="15">
      <c r="B202" s="127"/>
      <c r="F202" s="130" t="s">
        <v>169</v>
      </c>
      <c r="G202" s="160" t="s">
        <v>169</v>
      </c>
    </row>
    <row r="203" spans="2:7" ht="15">
      <c r="B203" s="134" t="s">
        <v>227</v>
      </c>
      <c r="F203" s="152">
        <v>33881.89033822966</v>
      </c>
      <c r="G203" s="161">
        <v>30497.677866456972</v>
      </c>
    </row>
    <row r="204" spans="2:7" ht="15">
      <c r="B204" s="134" t="s">
        <v>223</v>
      </c>
      <c r="F204" s="152">
        <v>1381.3970388482862</v>
      </c>
      <c r="G204" s="161">
        <v>245.30604970882104</v>
      </c>
    </row>
    <row r="214" spans="1:2" ht="15">
      <c r="A214" s="125" t="s">
        <v>124</v>
      </c>
      <c r="B214" s="127" t="s">
        <v>145</v>
      </c>
    </row>
    <row r="219" spans="1:8" ht="15">
      <c r="A219" s="165" t="s">
        <v>125</v>
      </c>
      <c r="B219" s="136" t="s">
        <v>126</v>
      </c>
      <c r="C219" s="134"/>
      <c r="D219" s="134"/>
      <c r="E219" s="134"/>
      <c r="F219" s="134"/>
      <c r="G219" s="134"/>
      <c r="H219" s="134"/>
    </row>
    <row r="220" spans="1:8" ht="15">
      <c r="A220" s="165"/>
      <c r="B220" s="136"/>
      <c r="C220" s="134"/>
      <c r="D220" s="134"/>
      <c r="E220" s="134"/>
      <c r="F220" s="134"/>
      <c r="G220" s="134"/>
      <c r="H220" s="134"/>
    </row>
    <row r="221" spans="1:8" ht="15">
      <c r="A221" s="165"/>
      <c r="B221" s="166" t="s">
        <v>232</v>
      </c>
      <c r="C221" s="166"/>
      <c r="D221" s="166"/>
      <c r="E221" s="167"/>
      <c r="F221" s="167"/>
      <c r="G221" s="166"/>
      <c r="H221" s="134"/>
    </row>
    <row r="222" spans="2:6" ht="15">
      <c r="B222" s="134"/>
      <c r="C222" s="134"/>
      <c r="D222" s="134"/>
      <c r="E222" s="168"/>
      <c r="F222" s="134"/>
    </row>
    <row r="223" spans="1:2" ht="15">
      <c r="A223" s="125" t="s">
        <v>127</v>
      </c>
      <c r="B223" s="127" t="s">
        <v>128</v>
      </c>
    </row>
    <row r="224" ht="3.75" customHeight="1">
      <c r="B224" s="127"/>
    </row>
    <row r="225" spans="2:8" ht="15">
      <c r="B225" s="124" t="s">
        <v>129</v>
      </c>
      <c r="H225" s="130" t="s">
        <v>90</v>
      </c>
    </row>
    <row r="226" spans="2:8" ht="15">
      <c r="B226" s="127"/>
      <c r="G226" s="130" t="s">
        <v>91</v>
      </c>
      <c r="H226" s="130" t="s">
        <v>114</v>
      </c>
    </row>
    <row r="227" spans="1:8" ht="15">
      <c r="A227" s="135"/>
      <c r="G227" s="130" t="s">
        <v>228</v>
      </c>
      <c r="H227" s="130" t="s">
        <v>228</v>
      </c>
    </row>
    <row r="228" spans="1:8" ht="15">
      <c r="A228" s="135"/>
      <c r="G228" s="130" t="s">
        <v>50</v>
      </c>
      <c r="H228" s="130" t="s">
        <v>50</v>
      </c>
    </row>
    <row r="229" spans="2:8" ht="15">
      <c r="B229" s="124" t="s">
        <v>103</v>
      </c>
      <c r="G229" s="130" t="s">
        <v>169</v>
      </c>
      <c r="H229" s="130" t="s">
        <v>169</v>
      </c>
    </row>
    <row r="230" ht="3.75" customHeight="1"/>
    <row r="231" spans="2:8" ht="15">
      <c r="B231" s="134" t="s">
        <v>246</v>
      </c>
      <c r="G231" s="161">
        <v>8</v>
      </c>
      <c r="H231" s="168">
        <v>8</v>
      </c>
    </row>
    <row r="232" spans="2:8" ht="15">
      <c r="B232" s="124" t="s">
        <v>226</v>
      </c>
      <c r="G232" s="161">
        <v>153</v>
      </c>
      <c r="H232" s="169">
        <v>153</v>
      </c>
    </row>
    <row r="233" spans="7:8" ht="2.25" customHeight="1">
      <c r="G233" s="161"/>
      <c r="H233" s="169"/>
    </row>
    <row r="234" spans="2:8" ht="12.75" customHeight="1" thickBot="1">
      <c r="B234" s="134" t="s">
        <v>100</v>
      </c>
      <c r="G234" s="170">
        <f>G232+G231</f>
        <v>161</v>
      </c>
      <c r="H234" s="170">
        <f>H232+H231</f>
        <v>161</v>
      </c>
    </row>
    <row r="235" spans="7:8" ht="15.75" thickTop="1">
      <c r="G235" s="171"/>
      <c r="H235" s="130"/>
    </row>
    <row r="239" spans="1:4" ht="15">
      <c r="A239" s="125" t="s">
        <v>130</v>
      </c>
      <c r="B239" s="127" t="s">
        <v>159</v>
      </c>
      <c r="D239" s="134"/>
    </row>
    <row r="240" ht="4.5" customHeight="1">
      <c r="G240" s="163"/>
    </row>
    <row r="241" spans="1:7" ht="15">
      <c r="A241" s="124"/>
      <c r="E241" s="134"/>
      <c r="G241" s="172"/>
    </row>
    <row r="242" spans="4:7" ht="15">
      <c r="D242" s="134"/>
      <c r="E242" s="134"/>
      <c r="G242" s="172"/>
    </row>
    <row r="243" spans="4:7" ht="15">
      <c r="D243" s="134"/>
      <c r="E243" s="134"/>
      <c r="G243" s="134"/>
    </row>
    <row r="244" spans="2:7" ht="4.5" customHeight="1">
      <c r="B244" s="134"/>
      <c r="D244" s="134"/>
      <c r="E244" s="134"/>
      <c r="F244" s="173"/>
      <c r="G244" s="134"/>
    </row>
    <row r="245" spans="1:7" ht="15">
      <c r="A245" s="125" t="s">
        <v>131</v>
      </c>
      <c r="B245" s="127" t="s">
        <v>140</v>
      </c>
      <c r="G245" s="134"/>
    </row>
    <row r="246" ht="15">
      <c r="G246" s="134"/>
    </row>
    <row r="247" ht="15">
      <c r="G247" s="134"/>
    </row>
    <row r="248" ht="15">
      <c r="G248" s="134"/>
    </row>
    <row r="249" spans="1:2" ht="15">
      <c r="A249" s="125" t="s">
        <v>132</v>
      </c>
      <c r="B249" s="127" t="s">
        <v>160</v>
      </c>
    </row>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spans="1:2" ht="15">
      <c r="A267" s="125" t="s">
        <v>133</v>
      </c>
      <c r="B267" s="127" t="s">
        <v>134</v>
      </c>
    </row>
    <row r="268" spans="1:2" ht="3" customHeight="1">
      <c r="A268" s="133"/>
      <c r="B268" s="127"/>
    </row>
    <row r="269" spans="1:2" ht="15">
      <c r="A269" s="133"/>
      <c r="B269" s="124" t="s">
        <v>52</v>
      </c>
    </row>
    <row r="270" spans="2:8" ht="15">
      <c r="B270" s="134"/>
      <c r="C270" s="134"/>
      <c r="E270" s="163"/>
      <c r="F270" s="160" t="s">
        <v>162</v>
      </c>
      <c r="G270" s="160" t="s">
        <v>163</v>
      </c>
      <c r="H270" s="130" t="s">
        <v>168</v>
      </c>
    </row>
    <row r="271" spans="2:8" ht="15">
      <c r="B271" s="157"/>
      <c r="C271" s="134"/>
      <c r="E271" s="134"/>
      <c r="F271" s="160" t="s">
        <v>169</v>
      </c>
      <c r="G271" s="160" t="s">
        <v>169</v>
      </c>
      <c r="H271" s="160" t="s">
        <v>169</v>
      </c>
    </row>
    <row r="272" spans="2:7" ht="3.75" customHeight="1">
      <c r="B272" s="134"/>
      <c r="C272" s="134"/>
      <c r="E272" s="134"/>
      <c r="F272" s="134"/>
      <c r="G272" s="134"/>
    </row>
    <row r="273" spans="2:5" ht="15">
      <c r="B273" s="134" t="s">
        <v>85</v>
      </c>
      <c r="C273" s="134"/>
      <c r="E273" s="172"/>
    </row>
    <row r="274" spans="2:8" ht="15">
      <c r="B274" s="134" t="s">
        <v>164</v>
      </c>
      <c r="C274" s="134"/>
      <c r="E274" s="172"/>
      <c r="F274" s="172">
        <v>8992</v>
      </c>
      <c r="G274" s="172">
        <v>8094</v>
      </c>
      <c r="H274" s="174">
        <f>F274+G274</f>
        <v>17086</v>
      </c>
    </row>
    <row r="275" spans="2:8" ht="15">
      <c r="B275" s="134" t="s">
        <v>56</v>
      </c>
      <c r="C275" s="134"/>
      <c r="E275" s="172"/>
      <c r="F275" s="172">
        <v>78.42878999999999</v>
      </c>
      <c r="G275" s="172">
        <v>0</v>
      </c>
      <c r="H275" s="174">
        <f>F275+G275</f>
        <v>78.42878999999999</v>
      </c>
    </row>
    <row r="276" spans="1:8" s="177" customFormat="1" ht="15">
      <c r="A276" s="175"/>
      <c r="B276" s="134" t="s">
        <v>104</v>
      </c>
      <c r="C276" s="176"/>
      <c r="E276" s="178"/>
      <c r="F276" s="172">
        <v>25000</v>
      </c>
      <c r="G276" s="172">
        <v>0</v>
      </c>
      <c r="H276" s="174">
        <f>F276+G276</f>
        <v>25000</v>
      </c>
    </row>
    <row r="277" spans="2:8" ht="15">
      <c r="B277" s="134"/>
      <c r="C277" s="134"/>
      <c r="E277" s="172"/>
      <c r="F277" s="179">
        <f>SUM(F274:F276)</f>
        <v>34070.42879</v>
      </c>
      <c r="G277" s="179">
        <f>SUM(G274:G276)</f>
        <v>8094</v>
      </c>
      <c r="H277" s="179">
        <f>SUM(H274:H276)</f>
        <v>42164.428790000005</v>
      </c>
    </row>
    <row r="278" spans="2:7" ht="5.25" customHeight="1">
      <c r="B278" s="134"/>
      <c r="C278" s="134"/>
      <c r="E278" s="172"/>
      <c r="F278" s="172"/>
      <c r="G278" s="172"/>
    </row>
    <row r="279" spans="2:7" ht="15">
      <c r="B279" s="134" t="s">
        <v>86</v>
      </c>
      <c r="C279" s="134"/>
      <c r="E279" s="172"/>
      <c r="F279" s="134"/>
      <c r="G279" s="134"/>
    </row>
    <row r="280" spans="2:8" ht="15">
      <c r="B280" s="134" t="s">
        <v>164</v>
      </c>
      <c r="C280" s="134"/>
      <c r="E280" s="172"/>
      <c r="F280" s="172">
        <v>4201</v>
      </c>
      <c r="G280" s="172">
        <v>221</v>
      </c>
      <c r="H280" s="174">
        <f>F280+G280</f>
        <v>4422</v>
      </c>
    </row>
    <row r="281" spans="2:8" ht="15">
      <c r="B281" s="134" t="s">
        <v>56</v>
      </c>
      <c r="C281" s="134"/>
      <c r="E281" s="172"/>
      <c r="F281" s="172">
        <v>312.065725966</v>
      </c>
      <c r="G281" s="172">
        <v>0</v>
      </c>
      <c r="H281" s="174">
        <f>F281+G281</f>
        <v>312.065725966</v>
      </c>
    </row>
    <row r="282" spans="2:8" ht="15">
      <c r="B282" s="134" t="s">
        <v>104</v>
      </c>
      <c r="C282" s="134"/>
      <c r="E282" s="172"/>
      <c r="F282" s="172">
        <v>40000</v>
      </c>
      <c r="G282" s="172">
        <v>0</v>
      </c>
      <c r="H282" s="174">
        <f>F282+G282</f>
        <v>40000</v>
      </c>
    </row>
    <row r="283" spans="2:8" ht="15">
      <c r="B283" s="134" t="s">
        <v>198</v>
      </c>
      <c r="C283" s="134"/>
      <c r="E283" s="172"/>
      <c r="F283" s="172">
        <v>10000</v>
      </c>
      <c r="G283" s="172">
        <v>0</v>
      </c>
      <c r="H283" s="174">
        <f>F283+G283</f>
        <v>10000</v>
      </c>
    </row>
    <row r="284" spans="2:8" ht="15">
      <c r="B284" s="134"/>
      <c r="C284" s="134"/>
      <c r="E284" s="172"/>
      <c r="F284" s="179">
        <f>SUM(F280:F283)</f>
        <v>54513.065725966</v>
      </c>
      <c r="G284" s="179">
        <f>SUM(G280:G283)</f>
        <v>221</v>
      </c>
      <c r="H284" s="179">
        <f>SUM(H280:H283)</f>
        <v>54734.065725966</v>
      </c>
    </row>
    <row r="285" spans="2:7" ht="3.75" customHeight="1">
      <c r="B285" s="134"/>
      <c r="C285" s="134"/>
      <c r="E285" s="172"/>
      <c r="F285" s="172"/>
      <c r="G285" s="172"/>
    </row>
    <row r="286" spans="2:8" ht="15.75" thickBot="1">
      <c r="B286" s="134" t="s">
        <v>168</v>
      </c>
      <c r="C286" s="134"/>
      <c r="E286" s="134"/>
      <c r="F286" s="180">
        <f>F284+F277</f>
        <v>88583.494515966</v>
      </c>
      <c r="G286" s="180">
        <f>G284+G277</f>
        <v>8315</v>
      </c>
      <c r="H286" s="180">
        <f>H284+H277</f>
        <v>96898.49451596601</v>
      </c>
    </row>
    <row r="287" ht="15.75" thickTop="1"/>
    <row r="288" spans="1:8" ht="15">
      <c r="A288" s="125" t="s">
        <v>135</v>
      </c>
      <c r="B288" s="127" t="s">
        <v>199</v>
      </c>
      <c r="H288" s="172"/>
    </row>
    <row r="289" ht="15">
      <c r="H289" s="172"/>
    </row>
    <row r="290" ht="15">
      <c r="H290" s="172"/>
    </row>
    <row r="291" ht="8.25" customHeight="1">
      <c r="H291" s="172"/>
    </row>
    <row r="292" ht="15">
      <c r="H292" s="130" t="s">
        <v>161</v>
      </c>
    </row>
    <row r="293" ht="15">
      <c r="H293" s="130" t="s">
        <v>50</v>
      </c>
    </row>
    <row r="294" ht="15">
      <c r="H294" s="160" t="s">
        <v>169</v>
      </c>
    </row>
    <row r="296" spans="2:8" ht="15.75" thickBot="1">
      <c r="B296" s="124" t="s">
        <v>200</v>
      </c>
      <c r="H296" s="154">
        <v>13753.993168739</v>
      </c>
    </row>
    <row r="297" ht="15.75" thickTop="1">
      <c r="C297" s="177"/>
    </row>
    <row r="298" ht="15">
      <c r="C298" s="177"/>
    </row>
    <row r="299" ht="15">
      <c r="C299" s="177"/>
    </row>
    <row r="300" ht="15">
      <c r="C300" s="177"/>
    </row>
    <row r="301" ht="15">
      <c r="C301" s="177"/>
    </row>
    <row r="302" ht="15">
      <c r="C302" s="177"/>
    </row>
    <row r="303" ht="15">
      <c r="C303" s="177"/>
    </row>
    <row r="304" ht="15">
      <c r="C304" s="177"/>
    </row>
    <row r="305" ht="15">
      <c r="C305" s="177"/>
    </row>
    <row r="306" ht="15">
      <c r="C306" s="177"/>
    </row>
    <row r="307" ht="15">
      <c r="C307" s="177"/>
    </row>
    <row r="308" ht="15">
      <c r="C308" s="177"/>
    </row>
    <row r="309" ht="15">
      <c r="C309" s="177"/>
    </row>
    <row r="310" ht="15">
      <c r="H310" s="172"/>
    </row>
    <row r="311" ht="15">
      <c r="H311" s="172"/>
    </row>
    <row r="312" ht="15">
      <c r="H312" s="172"/>
    </row>
    <row r="313" ht="15">
      <c r="H313" s="172"/>
    </row>
    <row r="314" ht="15">
      <c r="H314" s="172"/>
    </row>
    <row r="315" ht="15">
      <c r="H315" s="172"/>
    </row>
    <row r="316" ht="15">
      <c r="H316" s="172"/>
    </row>
    <row r="317" ht="15">
      <c r="H317" s="172"/>
    </row>
    <row r="318" ht="15">
      <c r="H318" s="172"/>
    </row>
    <row r="319" ht="15">
      <c r="H319" s="172"/>
    </row>
    <row r="320" ht="15">
      <c r="H320" s="172"/>
    </row>
    <row r="321" ht="15">
      <c r="H321" s="172"/>
    </row>
    <row r="322" ht="15">
      <c r="H322" s="172"/>
    </row>
    <row r="323" ht="15">
      <c r="H323" s="172"/>
    </row>
    <row r="324" ht="15">
      <c r="H324" s="172"/>
    </row>
    <row r="325" ht="15">
      <c r="H325" s="172"/>
    </row>
    <row r="326" ht="15">
      <c r="H326" s="172"/>
    </row>
    <row r="327" ht="15">
      <c r="H327" s="172"/>
    </row>
    <row r="328" spans="1:8" ht="15">
      <c r="A328" s="125" t="s">
        <v>146</v>
      </c>
      <c r="B328" s="127" t="s">
        <v>201</v>
      </c>
      <c r="H328" s="172"/>
    </row>
    <row r="329" ht="15">
      <c r="H329" s="172"/>
    </row>
    <row r="330" ht="15">
      <c r="H330" s="172"/>
    </row>
    <row r="331" ht="15">
      <c r="H331" s="172"/>
    </row>
    <row r="332" spans="1:8" ht="15">
      <c r="A332" s="125" t="s">
        <v>147</v>
      </c>
      <c r="B332" s="127" t="s">
        <v>148</v>
      </c>
      <c r="H332" s="172"/>
    </row>
    <row r="333" ht="15">
      <c r="H333" s="172"/>
    </row>
    <row r="334" ht="15">
      <c r="H334" s="172"/>
    </row>
    <row r="335" ht="15">
      <c r="H335" s="172"/>
    </row>
    <row r="336" ht="15">
      <c r="H336" s="172"/>
    </row>
    <row r="337" spans="1:8" ht="15">
      <c r="A337" s="125" t="s">
        <v>149</v>
      </c>
      <c r="B337" s="127" t="s">
        <v>150</v>
      </c>
      <c r="H337" s="172"/>
    </row>
    <row r="338" spans="1:8" ht="15">
      <c r="A338" s="133"/>
      <c r="B338" s="181"/>
      <c r="H338" s="130" t="s">
        <v>90</v>
      </c>
    </row>
    <row r="339" spans="1:8" ht="15">
      <c r="A339" s="133"/>
      <c r="B339" s="127"/>
      <c r="G339" s="130" t="s">
        <v>91</v>
      </c>
      <c r="H339" s="130" t="s">
        <v>114</v>
      </c>
    </row>
    <row r="340" spans="1:8" ht="15">
      <c r="A340" s="133"/>
      <c r="B340" s="127"/>
      <c r="G340" s="130" t="s">
        <v>228</v>
      </c>
      <c r="H340" s="130" t="s">
        <v>228</v>
      </c>
    </row>
    <row r="341" spans="7:8" ht="15">
      <c r="G341" s="130" t="s">
        <v>50</v>
      </c>
      <c r="H341" s="130" t="s">
        <v>50</v>
      </c>
    </row>
    <row r="342" spans="2:8" ht="15">
      <c r="B342" s="181" t="s">
        <v>151</v>
      </c>
      <c r="G342" s="130" t="s">
        <v>169</v>
      </c>
      <c r="H342" s="130" t="s">
        <v>169</v>
      </c>
    </row>
    <row r="343" spans="2:8" ht="5.25" customHeight="1">
      <c r="B343" s="181"/>
      <c r="G343" s="129"/>
      <c r="H343" s="172"/>
    </row>
    <row r="344" spans="2:8" ht="15.75" thickBot="1">
      <c r="B344" s="124" t="s">
        <v>98</v>
      </c>
      <c r="G344" s="182">
        <v>1381.3970388482862</v>
      </c>
      <c r="H344" s="182">
        <v>1381.3970388482862</v>
      </c>
    </row>
    <row r="345" spans="7:8" ht="6" customHeight="1" thickTop="1">
      <c r="G345" s="183"/>
      <c r="H345" s="183"/>
    </row>
    <row r="346" spans="2:8" ht="15">
      <c r="B346" s="124" t="s">
        <v>152</v>
      </c>
      <c r="G346" s="184">
        <v>80000</v>
      </c>
      <c r="H346" s="184">
        <v>80000</v>
      </c>
    </row>
    <row r="347" spans="7:8" ht="4.5" customHeight="1">
      <c r="G347" s="183"/>
      <c r="H347" s="183"/>
    </row>
    <row r="348" spans="2:8" ht="15.75" thickBot="1">
      <c r="B348" s="124" t="s">
        <v>153</v>
      </c>
      <c r="G348" s="185">
        <v>1.7267462985603579</v>
      </c>
      <c r="H348" s="185">
        <v>1.7267462985603579</v>
      </c>
    </row>
    <row r="349" spans="6:8" ht="15.75" thickTop="1">
      <c r="F349" s="186"/>
      <c r="G349" s="174"/>
      <c r="H349" s="174"/>
    </row>
    <row r="350" spans="2:8" ht="15">
      <c r="B350" s="181" t="s">
        <v>154</v>
      </c>
      <c r="F350" s="129"/>
      <c r="H350" s="172"/>
    </row>
    <row r="351" spans="2:8" ht="15">
      <c r="B351" s="181"/>
      <c r="F351" s="129"/>
      <c r="H351" s="172"/>
    </row>
    <row r="352" spans="2:8" ht="15">
      <c r="B352" s="181"/>
      <c r="F352" s="129"/>
      <c r="H352" s="172"/>
    </row>
    <row r="353" spans="2:8" ht="15">
      <c r="B353" s="181"/>
      <c r="F353" s="129"/>
      <c r="H353" s="172"/>
    </row>
    <row r="354" spans="2:8" ht="15">
      <c r="B354" s="181"/>
      <c r="F354" s="129"/>
      <c r="H354" s="172"/>
    </row>
    <row r="355" spans="2:8" ht="15">
      <c r="B355" s="181"/>
      <c r="F355" s="129"/>
      <c r="H355" s="172"/>
    </row>
    <row r="356" spans="6:8" ht="15">
      <c r="F356" s="129"/>
      <c r="H356" s="172"/>
    </row>
    <row r="357" spans="6:8" ht="15">
      <c r="F357" s="129"/>
      <c r="H357" s="172"/>
    </row>
    <row r="358" spans="6:8" ht="15">
      <c r="F358" s="187"/>
      <c r="G358" s="174"/>
      <c r="H358" s="172"/>
    </row>
    <row r="359" spans="6:8" ht="15">
      <c r="F359" s="187"/>
      <c r="G359" s="174"/>
      <c r="H359" s="172"/>
    </row>
    <row r="360" spans="6:8" ht="15">
      <c r="F360" s="187"/>
      <c r="G360" s="174"/>
      <c r="H360" s="172"/>
    </row>
    <row r="361" spans="6:8" ht="15">
      <c r="F361" s="187"/>
      <c r="G361" s="174"/>
      <c r="H361" s="172"/>
    </row>
    <row r="362" spans="6:8" ht="15">
      <c r="F362" s="129"/>
      <c r="H362" s="172"/>
    </row>
    <row r="363" spans="6:8" ht="15">
      <c r="F363" s="129"/>
      <c r="H363" s="172"/>
    </row>
    <row r="364" spans="6:8" ht="15">
      <c r="F364" s="129"/>
      <c r="H364" s="172"/>
    </row>
    <row r="365" spans="6:8" ht="15">
      <c r="F365" s="129"/>
      <c r="H365" s="172"/>
    </row>
    <row r="366" spans="6:8" ht="15">
      <c r="F366" s="129"/>
      <c r="H366" s="172"/>
    </row>
    <row r="367" spans="6:8" ht="15">
      <c r="F367" s="172"/>
      <c r="G367" s="172"/>
      <c r="H367" s="172"/>
    </row>
    <row r="368" spans="6:8" ht="15">
      <c r="F368" s="172"/>
      <c r="G368" s="172"/>
      <c r="H368" s="172"/>
    </row>
    <row r="369" spans="6:8" ht="15">
      <c r="F369" s="172"/>
      <c r="G369" s="172"/>
      <c r="H369" s="172"/>
    </row>
    <row r="370" spans="6:8" ht="15">
      <c r="F370" s="172"/>
      <c r="G370" s="172"/>
      <c r="H370" s="172"/>
    </row>
    <row r="371" spans="6:8" ht="15" hidden="1">
      <c r="F371" s="172"/>
      <c r="G371" s="172"/>
      <c r="H371" s="172"/>
    </row>
    <row r="372" spans="6:8" ht="15" hidden="1">
      <c r="F372" s="172"/>
      <c r="G372" s="172"/>
      <c r="H372" s="172"/>
    </row>
    <row r="373" spans="6:8" ht="15" hidden="1">
      <c r="F373" s="172"/>
      <c r="G373" s="172"/>
      <c r="H373" s="172"/>
    </row>
    <row r="374" spans="6:8" ht="15" hidden="1">
      <c r="F374" s="172"/>
      <c r="G374" s="172"/>
      <c r="H374" s="172"/>
    </row>
    <row r="375" ht="15" hidden="1"/>
    <row r="376" ht="15" hidden="1"/>
    <row r="377" ht="15" hidden="1"/>
    <row r="378" ht="15" hidden="1"/>
    <row r="382" spans="6:8" ht="15">
      <c r="F382" s="172"/>
      <c r="G382" s="172"/>
      <c r="H382" s="172"/>
    </row>
    <row r="383" spans="6:8" ht="15">
      <c r="F383" s="172"/>
      <c r="G383" s="172"/>
      <c r="H383" s="172"/>
    </row>
    <row r="384" spans="6:8" ht="15">
      <c r="F384" s="172"/>
      <c r="G384" s="172"/>
      <c r="H384" s="172"/>
    </row>
    <row r="385" spans="6:8" ht="15">
      <c r="F385" s="172"/>
      <c r="G385" s="172"/>
      <c r="H385" s="172"/>
    </row>
    <row r="386" spans="6:8" ht="15">
      <c r="F386" s="172"/>
      <c r="G386" s="172"/>
      <c r="H386" s="172"/>
    </row>
    <row r="387" spans="6:8" ht="15">
      <c r="F387" s="172"/>
      <c r="G387" s="172"/>
      <c r="H387" s="172"/>
    </row>
    <row r="388" spans="6:8" ht="15">
      <c r="F388" s="172"/>
      <c r="G388" s="172"/>
      <c r="H388" s="172"/>
    </row>
    <row r="389" spans="6:8" ht="15">
      <c r="F389" s="172"/>
      <c r="G389" s="172"/>
      <c r="H389" s="172"/>
    </row>
    <row r="390" spans="6:8" ht="15">
      <c r="F390" s="172"/>
      <c r="G390" s="172"/>
      <c r="H390" s="172"/>
    </row>
    <row r="391" spans="6:8" ht="15">
      <c r="F391" s="172"/>
      <c r="G391" s="172"/>
      <c r="H391" s="172"/>
    </row>
    <row r="392" spans="6:8" ht="15">
      <c r="F392" s="172"/>
      <c r="G392" s="172"/>
      <c r="H392" s="172"/>
    </row>
    <row r="393" spans="6:8" ht="15">
      <c r="F393" s="172"/>
      <c r="G393" s="172"/>
      <c r="H393" s="172"/>
    </row>
    <row r="394" spans="6:8" ht="15">
      <c r="F394" s="172"/>
      <c r="G394" s="172"/>
      <c r="H394" s="172"/>
    </row>
    <row r="395" spans="6:8" ht="15">
      <c r="F395" s="172"/>
      <c r="G395" s="172"/>
      <c r="H395" s="172"/>
    </row>
    <row r="396" spans="6:8" ht="15">
      <c r="F396" s="172"/>
      <c r="G396" s="172"/>
      <c r="H396" s="172"/>
    </row>
    <row r="397" spans="6:8" ht="15">
      <c r="F397" s="172"/>
      <c r="G397" s="172"/>
      <c r="H397" s="172"/>
    </row>
    <row r="398" spans="6:8" ht="15">
      <c r="F398" s="172"/>
      <c r="G398" s="172"/>
      <c r="H398" s="172"/>
    </row>
    <row r="399" spans="6:8" ht="15">
      <c r="F399" s="172"/>
      <c r="G399" s="172"/>
      <c r="H399" s="172"/>
    </row>
    <row r="400" spans="6:8" ht="15">
      <c r="F400" s="172"/>
      <c r="G400" s="172"/>
      <c r="H400" s="172"/>
    </row>
    <row r="401" spans="6:8" ht="15">
      <c r="F401" s="172"/>
      <c r="G401" s="172"/>
      <c r="H401" s="172"/>
    </row>
    <row r="402" spans="6:8" ht="15">
      <c r="F402" s="172"/>
      <c r="G402" s="172"/>
      <c r="H402" s="172"/>
    </row>
    <row r="403" spans="6:8" ht="15">
      <c r="F403" s="172"/>
      <c r="G403" s="172"/>
      <c r="H403" s="172"/>
    </row>
    <row r="404" spans="6:8" ht="15">
      <c r="F404" s="172"/>
      <c r="G404" s="172"/>
      <c r="H404" s="172"/>
    </row>
    <row r="413" spans="6:8" ht="15">
      <c r="F413" s="172"/>
      <c r="G413" s="172"/>
      <c r="H413" s="172"/>
    </row>
    <row r="414" spans="6:8" ht="15">
      <c r="F414" s="172"/>
      <c r="G414" s="172"/>
      <c r="H414" s="172"/>
    </row>
    <row r="415" spans="6:8" ht="15">
      <c r="F415" s="172"/>
      <c r="G415" s="172"/>
      <c r="H415" s="172"/>
    </row>
    <row r="416" spans="6:8" ht="15">
      <c r="F416" s="172"/>
      <c r="G416" s="172"/>
      <c r="H416" s="172"/>
    </row>
    <row r="417" spans="6:8" ht="15">
      <c r="F417" s="172"/>
      <c r="G417" s="172"/>
      <c r="H417" s="172"/>
    </row>
    <row r="418" spans="6:8" ht="15">
      <c r="F418" s="172"/>
      <c r="G418" s="172"/>
      <c r="H418" s="172"/>
    </row>
    <row r="419" spans="6:8" ht="15">
      <c r="F419" s="172"/>
      <c r="G419" s="172"/>
      <c r="H419" s="172"/>
    </row>
    <row r="420" spans="6:8" ht="15">
      <c r="F420" s="172"/>
      <c r="G420" s="172"/>
      <c r="H420" s="172"/>
    </row>
    <row r="421" spans="6:8" ht="15">
      <c r="F421" s="172"/>
      <c r="G421" s="172"/>
      <c r="H421" s="172"/>
    </row>
    <row r="422" spans="6:8" ht="15">
      <c r="F422" s="172"/>
      <c r="G422" s="172"/>
      <c r="H422" s="172"/>
    </row>
    <row r="423" spans="6:8" ht="15">
      <c r="F423" s="172"/>
      <c r="G423" s="172"/>
      <c r="H423" s="172"/>
    </row>
    <row r="424" spans="6:8" ht="15">
      <c r="F424" s="172"/>
      <c r="G424" s="172"/>
      <c r="H424" s="172"/>
    </row>
    <row r="425" spans="6:8" ht="15">
      <c r="F425" s="172"/>
      <c r="G425" s="172"/>
      <c r="H425" s="172"/>
    </row>
    <row r="426" spans="6:8" ht="15">
      <c r="F426" s="172"/>
      <c r="G426" s="172"/>
      <c r="H426" s="172"/>
    </row>
    <row r="427" spans="6:8" ht="15">
      <c r="F427" s="172"/>
      <c r="G427" s="172"/>
      <c r="H427" s="172"/>
    </row>
  </sheetData>
  <printOptions/>
  <pageMargins left="1" right="0.275590551181102" top="0.51" bottom="0.33" header="0.196850393700787" footer="0.196850393700787"/>
  <pageSetup blackAndWhite="1" horizontalDpi="600" verticalDpi="600" orientation="portrait" paperSize="9" scale="86" r:id="rId2"/>
  <headerFooter alignWithMargins="0">
    <oddFooter>&amp;CPage &amp;P+4
</oddFooter>
  </headerFooter>
  <rowBreaks count="4" manualBreakCount="4">
    <brk id="53" max="7" man="1"/>
    <brk id="178" max="7" man="1"/>
    <brk id="244" max="7" man="1"/>
    <brk id="364"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Goodway Rubber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TEHSH</dc:creator>
  <cp:keywords/>
  <dc:description/>
  <cp:lastModifiedBy>Donna Lim</cp:lastModifiedBy>
  <cp:lastPrinted>2006-05-23T21:57:10Z</cp:lastPrinted>
  <dcterms:created xsi:type="dcterms:W3CDTF">2006-05-10T02:38:54Z</dcterms:created>
  <dcterms:modified xsi:type="dcterms:W3CDTF">2006-05-23T21:57:48Z</dcterms:modified>
  <cp:category/>
  <cp:version/>
  <cp:contentType/>
  <cp:contentStatus/>
</cp:coreProperties>
</file>